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7729"/>
  <workbookPr autoCompressPictures="0"/>
  <bookViews>
    <workbookView xWindow="480" yWindow="80" windowWidth="18080" windowHeight="12520" activeTab="1"/>
  </bookViews>
  <sheets>
    <sheet name="T1. Graduation Rates" sheetId="2" r:id="rId1"/>
    <sheet name="T2. Losses from Suspensions" sheetId="4" r:id="rId2"/>
    <sheet name="Sheet1" sheetId="3" r:id="rId3"/>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K37" i="4" l="1"/>
  <c r="O37" i="4"/>
  <c r="P37" i="4"/>
  <c r="K38" i="4"/>
  <c r="O38" i="4"/>
  <c r="P38" i="4"/>
  <c r="K39" i="4"/>
  <c r="M39" i="4"/>
  <c r="L39" i="4"/>
  <c r="O39" i="4"/>
  <c r="P39" i="4"/>
  <c r="K40" i="4"/>
  <c r="O40" i="4"/>
  <c r="P40" i="4"/>
  <c r="K41" i="4"/>
  <c r="M41" i="4"/>
  <c r="L41" i="4"/>
  <c r="O41" i="4"/>
  <c r="P41" i="4"/>
  <c r="K42" i="4"/>
  <c r="L42" i="4"/>
  <c r="M42" i="4"/>
  <c r="O42" i="4"/>
  <c r="P42" i="4"/>
  <c r="K43" i="4"/>
  <c r="L43" i="4"/>
  <c r="M43" i="4"/>
  <c r="O43" i="4"/>
  <c r="P43" i="4"/>
  <c r="K44" i="4"/>
  <c r="M44" i="4"/>
  <c r="L44" i="4"/>
  <c r="O44" i="4"/>
  <c r="P44" i="4"/>
  <c r="K45" i="4"/>
  <c r="O45" i="4"/>
  <c r="P45" i="4"/>
  <c r="K46" i="4"/>
  <c r="O46" i="4"/>
  <c r="P46" i="4"/>
  <c r="K47" i="4"/>
  <c r="O47" i="4"/>
  <c r="P47" i="4"/>
  <c r="K48" i="4"/>
  <c r="L48" i="4"/>
  <c r="O48" i="4"/>
  <c r="P48" i="4"/>
  <c r="K49" i="4"/>
  <c r="M49" i="4"/>
  <c r="L49" i="4"/>
  <c r="O49" i="4"/>
  <c r="P49" i="4"/>
  <c r="K50" i="4"/>
  <c r="L50" i="4"/>
  <c r="M50" i="4"/>
  <c r="O50" i="4"/>
  <c r="P50" i="4"/>
  <c r="K51" i="4"/>
  <c r="L51" i="4"/>
  <c r="M51" i="4"/>
  <c r="O51" i="4"/>
  <c r="P51" i="4"/>
  <c r="K53" i="4"/>
  <c r="O53" i="4"/>
  <c r="P53" i="4"/>
  <c r="K54" i="4"/>
  <c r="O54" i="4"/>
  <c r="P54" i="4"/>
  <c r="K55" i="4"/>
  <c r="L55" i="4"/>
  <c r="O55" i="4"/>
  <c r="P55" i="4"/>
  <c r="K56" i="4"/>
  <c r="L56" i="4"/>
  <c r="O56" i="4"/>
  <c r="P56" i="4"/>
  <c r="K57" i="4"/>
  <c r="M57" i="4"/>
  <c r="L57" i="4"/>
  <c r="O57" i="4"/>
  <c r="P57" i="4"/>
  <c r="K58" i="4"/>
  <c r="L58" i="4"/>
  <c r="M58" i="4"/>
  <c r="O58" i="4"/>
  <c r="P58" i="4"/>
  <c r="K59" i="4"/>
  <c r="M59" i="4"/>
  <c r="L59" i="4"/>
  <c r="O59" i="4"/>
  <c r="P59" i="4"/>
  <c r="K60" i="4"/>
  <c r="O60" i="4"/>
  <c r="P60" i="4"/>
  <c r="K61" i="4"/>
  <c r="O61" i="4"/>
  <c r="P61" i="4"/>
  <c r="K62" i="4"/>
  <c r="O62" i="4"/>
  <c r="P62" i="4"/>
  <c r="K63" i="4"/>
  <c r="M63" i="4"/>
  <c r="L63" i="4"/>
  <c r="O63" i="4"/>
  <c r="P63" i="4"/>
  <c r="K64" i="4"/>
  <c r="L64" i="4"/>
  <c r="O64" i="4"/>
  <c r="P64" i="4"/>
  <c r="K65" i="4"/>
  <c r="O65" i="4"/>
  <c r="P65" i="4"/>
  <c r="K66" i="4"/>
  <c r="O66" i="4"/>
  <c r="P66" i="4"/>
  <c r="K67" i="4"/>
  <c r="M67" i="4"/>
  <c r="L67" i="4"/>
  <c r="O67" i="4"/>
  <c r="P67" i="4"/>
  <c r="K68" i="4"/>
  <c r="M68" i="4"/>
  <c r="O68" i="4"/>
  <c r="P68" i="4"/>
  <c r="K69" i="4"/>
  <c r="O69" i="4"/>
  <c r="P69" i="4"/>
  <c r="K70" i="4"/>
  <c r="O70" i="4"/>
  <c r="P70" i="4"/>
  <c r="K71" i="4"/>
  <c r="O71" i="4"/>
  <c r="P71" i="4"/>
  <c r="K72" i="4"/>
  <c r="M72" i="4"/>
  <c r="L72" i="4"/>
  <c r="O72" i="4"/>
  <c r="P72" i="4"/>
  <c r="K73" i="4"/>
  <c r="M73" i="4"/>
  <c r="O73" i="4"/>
  <c r="P73" i="4"/>
  <c r="K74" i="4"/>
  <c r="L74" i="4"/>
  <c r="O74" i="4"/>
  <c r="P74" i="4"/>
  <c r="K75" i="4"/>
  <c r="L75" i="4"/>
  <c r="O75" i="4"/>
  <c r="P75" i="4"/>
  <c r="K76" i="4"/>
  <c r="M76" i="4"/>
  <c r="L76" i="4"/>
  <c r="O76" i="4"/>
  <c r="P76" i="4"/>
  <c r="K77" i="4"/>
  <c r="O77" i="4"/>
  <c r="P77" i="4"/>
  <c r="K78" i="4"/>
  <c r="O78" i="4"/>
  <c r="P78" i="4"/>
  <c r="K79" i="4"/>
  <c r="M79" i="4"/>
  <c r="L79" i="4"/>
  <c r="O79" i="4"/>
  <c r="P79" i="4"/>
  <c r="K80" i="4"/>
  <c r="L80" i="4"/>
  <c r="O80" i="4"/>
  <c r="P80" i="4"/>
  <c r="K81" i="4"/>
  <c r="M81" i="4"/>
  <c r="L81" i="4"/>
  <c r="O81" i="4"/>
  <c r="P81" i="4"/>
  <c r="K82" i="4"/>
  <c r="L82" i="4"/>
  <c r="M82" i="4"/>
  <c r="O82" i="4"/>
  <c r="P82" i="4"/>
  <c r="K84" i="4"/>
  <c r="M84" i="4"/>
  <c r="O84" i="4"/>
  <c r="P84" i="4"/>
  <c r="K85" i="4"/>
  <c r="O85" i="4"/>
  <c r="P85" i="4"/>
  <c r="K86" i="4"/>
  <c r="O86" i="4"/>
  <c r="P86" i="4"/>
  <c r="K87" i="4"/>
  <c r="O87" i="4"/>
  <c r="P87" i="4"/>
  <c r="K88" i="4"/>
  <c r="M88" i="4"/>
  <c r="L88" i="4"/>
  <c r="O88" i="4"/>
  <c r="P88" i="4"/>
  <c r="K89" i="4"/>
  <c r="M89" i="4"/>
  <c r="O89" i="4"/>
  <c r="P89" i="4"/>
  <c r="K90" i="4"/>
  <c r="L90" i="4"/>
  <c r="O90" i="4"/>
  <c r="P90" i="4"/>
  <c r="K91" i="4"/>
  <c r="L91" i="4"/>
  <c r="M91" i="4"/>
  <c r="O91" i="4"/>
  <c r="P91" i="4"/>
  <c r="K92" i="4"/>
  <c r="O92" i="4"/>
  <c r="P92" i="4"/>
  <c r="K93" i="4"/>
  <c r="O93" i="4"/>
  <c r="P93" i="4"/>
  <c r="K94" i="4"/>
  <c r="O94" i="4"/>
  <c r="P94" i="4"/>
  <c r="K95" i="4"/>
  <c r="M95" i="4"/>
  <c r="O95" i="4"/>
  <c r="P95" i="4"/>
  <c r="K96" i="4"/>
  <c r="M96" i="4"/>
  <c r="O96" i="4"/>
  <c r="P96" i="4"/>
  <c r="K97" i="4"/>
  <c r="O97" i="4"/>
  <c r="P97" i="4"/>
  <c r="K98" i="4"/>
  <c r="O98" i="4"/>
  <c r="P98" i="4"/>
  <c r="K99" i="4"/>
  <c r="L99" i="4"/>
  <c r="O99" i="4"/>
  <c r="P99" i="4"/>
  <c r="K100" i="4"/>
  <c r="M100" i="4"/>
  <c r="O100" i="4"/>
  <c r="P100" i="4"/>
  <c r="K102" i="4"/>
  <c r="O102" i="4"/>
  <c r="P102" i="4"/>
  <c r="K103" i="4"/>
  <c r="L103" i="4"/>
  <c r="O103" i="4"/>
  <c r="P103" i="4"/>
  <c r="K104" i="4"/>
  <c r="M104" i="4"/>
  <c r="L104" i="4"/>
  <c r="O104" i="4"/>
  <c r="P104" i="4"/>
  <c r="K105" i="4"/>
  <c r="O105" i="4"/>
  <c r="P105" i="4"/>
  <c r="K106" i="4"/>
  <c r="O106" i="4"/>
  <c r="P106" i="4"/>
  <c r="K107" i="4"/>
  <c r="L107" i="4"/>
  <c r="O107" i="4"/>
  <c r="P107" i="4"/>
  <c r="K108" i="4"/>
  <c r="M108" i="4"/>
  <c r="O108" i="4"/>
  <c r="P108" i="4"/>
  <c r="K109" i="4"/>
  <c r="O109" i="4"/>
  <c r="P109" i="4"/>
  <c r="K110" i="4"/>
  <c r="O110" i="4"/>
  <c r="P110" i="4"/>
  <c r="K111" i="4"/>
  <c r="L111" i="4"/>
  <c r="O111" i="4"/>
  <c r="P111" i="4"/>
  <c r="K112" i="4"/>
  <c r="M112" i="4"/>
  <c r="O112" i="4"/>
  <c r="P112" i="4"/>
  <c r="K113" i="4"/>
  <c r="M113" i="4"/>
  <c r="O113" i="4"/>
  <c r="P113" i="4"/>
  <c r="K115" i="4"/>
  <c r="M115" i="4"/>
  <c r="O115" i="4"/>
  <c r="P115" i="4"/>
  <c r="K116" i="4"/>
  <c r="O116" i="4"/>
  <c r="P116" i="4"/>
  <c r="K117" i="4"/>
  <c r="O117" i="4"/>
  <c r="P117" i="4"/>
  <c r="K118" i="4"/>
  <c r="O118" i="4"/>
  <c r="P118" i="4"/>
  <c r="K119" i="4"/>
  <c r="M119" i="4"/>
  <c r="L119" i="4"/>
  <c r="O119" i="4"/>
  <c r="P119" i="4"/>
  <c r="K120" i="4"/>
  <c r="M120" i="4"/>
  <c r="O120" i="4"/>
  <c r="P120" i="4"/>
  <c r="K121" i="4"/>
  <c r="O121" i="4"/>
  <c r="P121" i="4"/>
  <c r="K122" i="4"/>
  <c r="O122" i="4"/>
  <c r="P122" i="4"/>
  <c r="K123" i="4"/>
  <c r="L123" i="4"/>
  <c r="O123" i="4"/>
  <c r="P123" i="4"/>
  <c r="K124" i="4"/>
  <c r="O124" i="4"/>
  <c r="P124" i="4"/>
  <c r="K125" i="4"/>
  <c r="O125" i="4"/>
  <c r="P125" i="4"/>
  <c r="K128" i="4"/>
  <c r="M128" i="4"/>
  <c r="O128" i="4"/>
  <c r="P128" i="4"/>
  <c r="K129" i="4"/>
  <c r="O129" i="4"/>
  <c r="P129" i="4"/>
  <c r="K130" i="4"/>
  <c r="O130" i="4"/>
  <c r="P130" i="4"/>
  <c r="K131" i="4"/>
  <c r="M131" i="4"/>
  <c r="L131" i="4"/>
  <c r="O131" i="4"/>
  <c r="P131" i="4"/>
  <c r="K132" i="4"/>
  <c r="M132" i="4"/>
  <c r="O132" i="4"/>
  <c r="P132" i="4"/>
  <c r="K133" i="4"/>
  <c r="O133" i="4"/>
  <c r="P133" i="4"/>
  <c r="K134" i="4"/>
  <c r="O134" i="4"/>
  <c r="P134" i="4"/>
  <c r="K135" i="4"/>
  <c r="L135" i="4"/>
  <c r="O135" i="4"/>
  <c r="P135" i="4"/>
  <c r="K136" i="4"/>
  <c r="L136" i="4"/>
  <c r="M136" i="4"/>
  <c r="O136" i="4"/>
  <c r="P136" i="4"/>
  <c r="K137" i="4"/>
  <c r="M137" i="4"/>
  <c r="L137" i="4"/>
  <c r="O137" i="4"/>
  <c r="P137" i="4"/>
  <c r="K138" i="4"/>
  <c r="L138" i="4"/>
  <c r="M138" i="4"/>
  <c r="O138" i="4"/>
  <c r="P138" i="4"/>
  <c r="K139" i="4"/>
  <c r="M139" i="4"/>
  <c r="L139" i="4"/>
  <c r="O139" i="4"/>
  <c r="P139" i="4"/>
  <c r="K140" i="4"/>
  <c r="O140" i="4"/>
  <c r="P140" i="4"/>
  <c r="K141" i="4"/>
  <c r="O141" i="4"/>
  <c r="P141" i="4"/>
  <c r="K143" i="4"/>
  <c r="M143" i="4"/>
  <c r="O143" i="4"/>
  <c r="P143" i="4"/>
  <c r="K144" i="4"/>
  <c r="L144" i="4"/>
  <c r="O144" i="4"/>
  <c r="P144" i="4"/>
  <c r="K145" i="4"/>
  <c r="M145" i="4"/>
  <c r="O145" i="4"/>
  <c r="P145" i="4"/>
  <c r="K146" i="4"/>
  <c r="L146" i="4"/>
  <c r="O146" i="4"/>
  <c r="P146" i="4"/>
  <c r="K147" i="4"/>
  <c r="L147" i="4"/>
  <c r="O147" i="4"/>
  <c r="P147" i="4"/>
  <c r="K148" i="4"/>
  <c r="M148" i="4"/>
  <c r="L148" i="4"/>
  <c r="O148" i="4"/>
  <c r="P148" i="4"/>
  <c r="K149" i="4"/>
  <c r="O149" i="4"/>
  <c r="P149" i="4"/>
  <c r="K150" i="4"/>
  <c r="O150" i="4"/>
  <c r="P150" i="4"/>
  <c r="K151" i="4"/>
  <c r="L151" i="4"/>
  <c r="O151" i="4"/>
  <c r="P151" i="4"/>
  <c r="K152" i="4"/>
  <c r="L152" i="4"/>
  <c r="O152" i="4"/>
  <c r="P152" i="4"/>
  <c r="K153" i="4"/>
  <c r="M153" i="4"/>
  <c r="L153" i="4"/>
  <c r="O153" i="4"/>
  <c r="P153" i="4"/>
  <c r="K154" i="4"/>
  <c r="L154" i="4"/>
  <c r="M154" i="4"/>
  <c r="O154" i="4"/>
  <c r="P154" i="4"/>
  <c r="K155" i="4"/>
  <c r="M155" i="4"/>
  <c r="L155" i="4"/>
  <c r="O155" i="4"/>
  <c r="P155" i="4"/>
  <c r="K156" i="4"/>
  <c r="O156" i="4"/>
  <c r="P156" i="4"/>
  <c r="K157" i="4"/>
  <c r="O157" i="4"/>
  <c r="P157" i="4"/>
  <c r="K158" i="4"/>
  <c r="O158" i="4"/>
  <c r="P158" i="4"/>
  <c r="K159" i="4"/>
  <c r="L159" i="4"/>
  <c r="M159" i="4"/>
  <c r="O159" i="4"/>
  <c r="P159" i="4"/>
  <c r="K160" i="4"/>
  <c r="L160" i="4"/>
  <c r="M160" i="4"/>
  <c r="O160" i="4"/>
  <c r="P160" i="4"/>
  <c r="K161" i="4"/>
  <c r="O161" i="4"/>
  <c r="P161" i="4"/>
  <c r="K162" i="4"/>
  <c r="O162" i="4"/>
  <c r="P162" i="4"/>
  <c r="K163" i="4"/>
  <c r="L163" i="4"/>
  <c r="O163" i="4"/>
  <c r="P163" i="4"/>
  <c r="K164" i="4"/>
  <c r="M164" i="4"/>
  <c r="O164" i="4"/>
  <c r="P164" i="4"/>
  <c r="K165" i="4"/>
  <c r="O165" i="4"/>
  <c r="P165" i="4"/>
  <c r="K166" i="4"/>
  <c r="O166" i="4"/>
  <c r="P166" i="4"/>
  <c r="K167" i="4"/>
  <c r="M167" i="4"/>
  <c r="O167" i="4"/>
  <c r="P167" i="4"/>
  <c r="K168" i="4"/>
  <c r="L168" i="4"/>
  <c r="O168" i="4"/>
  <c r="P168" i="4"/>
  <c r="K169" i="4"/>
  <c r="M169" i="4"/>
  <c r="O169" i="4"/>
  <c r="P169" i="4"/>
  <c r="K170" i="4"/>
  <c r="L170" i="4"/>
  <c r="O170" i="4"/>
  <c r="P170" i="4"/>
  <c r="K171" i="4"/>
  <c r="L171" i="4"/>
  <c r="O171" i="4"/>
  <c r="P171" i="4"/>
  <c r="K172" i="4"/>
  <c r="M172" i="4"/>
  <c r="O172" i="4"/>
  <c r="P172" i="4"/>
  <c r="K173" i="4"/>
  <c r="O173" i="4"/>
  <c r="P173" i="4"/>
  <c r="K174" i="4"/>
  <c r="O174" i="4"/>
  <c r="P174" i="4"/>
  <c r="K175" i="4"/>
  <c r="L175" i="4"/>
  <c r="M175" i="4"/>
  <c r="O175" i="4"/>
  <c r="P175" i="4"/>
  <c r="K176" i="4"/>
  <c r="M176" i="4"/>
  <c r="L176" i="4"/>
  <c r="O176" i="4"/>
  <c r="P176" i="4"/>
  <c r="K177" i="4"/>
  <c r="M177" i="4"/>
  <c r="O177" i="4"/>
  <c r="P177" i="4"/>
  <c r="K178" i="4"/>
  <c r="L178" i="4"/>
  <c r="O178" i="4"/>
  <c r="P178" i="4"/>
  <c r="K179" i="4"/>
  <c r="L179" i="4"/>
  <c r="O179" i="4"/>
  <c r="P179" i="4"/>
  <c r="K180" i="4"/>
  <c r="M180" i="4"/>
  <c r="L180" i="4"/>
  <c r="O180" i="4"/>
  <c r="P180" i="4"/>
  <c r="K182" i="4"/>
  <c r="O182" i="4"/>
  <c r="P182" i="4"/>
  <c r="K183" i="4"/>
  <c r="L183" i="4"/>
  <c r="O183" i="4"/>
  <c r="P183" i="4"/>
  <c r="K184" i="4"/>
  <c r="M184" i="4"/>
  <c r="L184" i="4"/>
  <c r="O184" i="4"/>
  <c r="P184" i="4"/>
  <c r="K185" i="4"/>
  <c r="O185" i="4"/>
  <c r="P185" i="4"/>
  <c r="K186" i="4"/>
  <c r="O186" i="4"/>
  <c r="P186" i="4"/>
  <c r="K187" i="4"/>
  <c r="L187" i="4"/>
  <c r="M187" i="4"/>
  <c r="O187" i="4"/>
  <c r="P187" i="4"/>
  <c r="K188" i="4"/>
  <c r="O188" i="4"/>
  <c r="P188" i="4"/>
  <c r="K189" i="4"/>
  <c r="O189" i="4"/>
  <c r="P189" i="4"/>
  <c r="K190" i="4"/>
  <c r="O190" i="4"/>
  <c r="P190" i="4"/>
  <c r="K191" i="4"/>
  <c r="L191" i="4"/>
  <c r="O191" i="4"/>
  <c r="P191" i="4"/>
  <c r="K192" i="4"/>
  <c r="M192" i="4"/>
  <c r="L192" i="4"/>
  <c r="O192" i="4"/>
  <c r="P192" i="4"/>
  <c r="K193" i="4"/>
  <c r="O193" i="4"/>
  <c r="P193" i="4"/>
  <c r="K194" i="4"/>
  <c r="O194" i="4"/>
  <c r="P194" i="4"/>
  <c r="K195" i="4"/>
  <c r="M195" i="4"/>
  <c r="L195" i="4"/>
  <c r="O195" i="4"/>
  <c r="P195" i="4"/>
  <c r="K196" i="4"/>
  <c r="M196" i="4"/>
  <c r="O196" i="4"/>
  <c r="P196" i="4"/>
  <c r="K197" i="4"/>
  <c r="O197" i="4"/>
  <c r="P197" i="4"/>
  <c r="K199" i="4"/>
  <c r="M199" i="4"/>
  <c r="L199" i="4"/>
  <c r="O199" i="4"/>
  <c r="P199" i="4"/>
  <c r="K200" i="4"/>
  <c r="M200" i="4"/>
  <c r="O200" i="4"/>
  <c r="P200" i="4"/>
  <c r="K201" i="4"/>
  <c r="O201" i="4"/>
  <c r="P201" i="4"/>
  <c r="K202" i="4"/>
  <c r="O202" i="4"/>
  <c r="P202" i="4"/>
  <c r="K203" i="4"/>
  <c r="L203" i="4"/>
  <c r="O203" i="4"/>
  <c r="P203" i="4"/>
  <c r="K204" i="4"/>
  <c r="M204" i="4"/>
  <c r="O204" i="4"/>
  <c r="P204" i="4"/>
  <c r="K205" i="4"/>
  <c r="O205" i="4"/>
  <c r="P205" i="4"/>
  <c r="K206" i="4"/>
  <c r="O206" i="4"/>
  <c r="P206" i="4"/>
  <c r="K207" i="4"/>
  <c r="L207" i="4"/>
  <c r="O207" i="4"/>
  <c r="P207" i="4"/>
  <c r="K208" i="4"/>
  <c r="M208" i="4"/>
  <c r="L208" i="4"/>
  <c r="O208" i="4"/>
  <c r="P208" i="4"/>
  <c r="K209" i="4"/>
  <c r="M209" i="4"/>
  <c r="O209" i="4"/>
  <c r="P209" i="4"/>
  <c r="K210" i="4"/>
  <c r="L210" i="4"/>
  <c r="O210" i="4"/>
  <c r="P210" i="4"/>
  <c r="K211" i="4"/>
  <c r="M211" i="4"/>
  <c r="L211" i="4"/>
  <c r="O211" i="4"/>
  <c r="P211" i="4"/>
  <c r="K212" i="4"/>
  <c r="O212" i="4"/>
  <c r="P212" i="4"/>
  <c r="K214" i="4"/>
  <c r="O214" i="4"/>
  <c r="P214" i="4"/>
  <c r="K215" i="4"/>
  <c r="L215" i="4"/>
  <c r="O215" i="4"/>
  <c r="P215" i="4"/>
  <c r="K216" i="4"/>
  <c r="L216" i="4"/>
  <c r="O216" i="4"/>
  <c r="P216" i="4"/>
  <c r="K218" i="4"/>
  <c r="L218" i="4"/>
  <c r="M218" i="4"/>
  <c r="O218" i="4"/>
  <c r="P218" i="4"/>
  <c r="K219" i="4"/>
  <c r="M219" i="4"/>
  <c r="L219" i="4"/>
  <c r="O219" i="4"/>
  <c r="P219" i="4"/>
  <c r="K220" i="4"/>
  <c r="L220" i="4"/>
  <c r="O220" i="4"/>
  <c r="P220" i="4"/>
  <c r="K221" i="4"/>
  <c r="M221" i="4"/>
  <c r="O221" i="4"/>
  <c r="P221" i="4"/>
  <c r="K222" i="4"/>
  <c r="L222" i="4"/>
  <c r="O222" i="4"/>
  <c r="P222" i="4"/>
  <c r="K224" i="4"/>
  <c r="M224" i="4"/>
  <c r="O224" i="4"/>
  <c r="P224" i="4"/>
  <c r="K225" i="4"/>
  <c r="O225" i="4"/>
  <c r="P225" i="4"/>
  <c r="K226" i="4"/>
  <c r="O226" i="4"/>
  <c r="P226" i="4"/>
  <c r="K227" i="4"/>
  <c r="L227" i="4"/>
  <c r="O227" i="4"/>
  <c r="P227" i="4"/>
  <c r="K228" i="4"/>
  <c r="L228" i="4"/>
  <c r="O228" i="4"/>
  <c r="P228" i="4"/>
  <c r="K229" i="4"/>
  <c r="M229" i="4"/>
  <c r="O229" i="4"/>
  <c r="P229" i="4"/>
  <c r="K230" i="4"/>
  <c r="L230" i="4"/>
  <c r="O230" i="4"/>
  <c r="P230" i="4"/>
  <c r="K231" i="4"/>
  <c r="L231" i="4"/>
  <c r="O231" i="4"/>
  <c r="P231" i="4"/>
  <c r="K232" i="4"/>
  <c r="L232" i="4"/>
  <c r="O232" i="4"/>
  <c r="P232" i="4"/>
  <c r="K233" i="4"/>
  <c r="M233" i="4"/>
  <c r="O233" i="4"/>
  <c r="P233" i="4"/>
  <c r="K234" i="4"/>
  <c r="L234" i="4"/>
  <c r="O234" i="4"/>
  <c r="P234" i="4"/>
  <c r="K235" i="4"/>
  <c r="L235" i="4"/>
  <c r="O235" i="4"/>
  <c r="P235" i="4"/>
  <c r="K236" i="4"/>
  <c r="L236" i="4"/>
  <c r="M236" i="4"/>
  <c r="O236" i="4"/>
  <c r="P236" i="4"/>
  <c r="K237" i="4"/>
  <c r="M237" i="4"/>
  <c r="L237" i="4"/>
  <c r="O237" i="4"/>
  <c r="P237" i="4"/>
  <c r="K238" i="4"/>
  <c r="L238" i="4"/>
  <c r="M238" i="4"/>
  <c r="O238" i="4"/>
  <c r="P238" i="4"/>
  <c r="K240" i="4"/>
  <c r="M240" i="4"/>
  <c r="L240" i="4"/>
  <c r="O240" i="4"/>
  <c r="P240" i="4"/>
  <c r="K241" i="4"/>
  <c r="M241" i="4"/>
  <c r="O241" i="4"/>
  <c r="P241" i="4"/>
  <c r="K242" i="4"/>
  <c r="L242" i="4"/>
  <c r="O242" i="4"/>
  <c r="P242" i="4"/>
  <c r="K243" i="4"/>
  <c r="L243" i="4"/>
  <c r="M243" i="4"/>
  <c r="O243" i="4"/>
  <c r="P243" i="4"/>
  <c r="K244" i="4"/>
  <c r="L244" i="4"/>
  <c r="M244" i="4"/>
  <c r="O244" i="4"/>
  <c r="P244" i="4"/>
  <c r="K245" i="4"/>
  <c r="M245" i="4"/>
  <c r="L245" i="4"/>
  <c r="O245" i="4"/>
  <c r="P245" i="4"/>
  <c r="K246" i="4"/>
  <c r="L246" i="4"/>
  <c r="M246" i="4"/>
  <c r="O246" i="4"/>
  <c r="P246" i="4"/>
  <c r="K247" i="4"/>
  <c r="M247" i="4"/>
  <c r="L247" i="4"/>
  <c r="O247" i="4"/>
  <c r="P247" i="4"/>
  <c r="K249" i="4"/>
  <c r="M249" i="4"/>
  <c r="L249" i="4"/>
  <c r="O249" i="4"/>
  <c r="P249" i="4"/>
  <c r="K251" i="4"/>
  <c r="M251" i="4"/>
  <c r="L251" i="4"/>
  <c r="O251" i="4"/>
  <c r="P251" i="4"/>
  <c r="K252" i="4"/>
  <c r="L252" i="4"/>
  <c r="O252" i="4"/>
  <c r="P252" i="4"/>
  <c r="K253" i="4"/>
  <c r="M253" i="4"/>
  <c r="O253" i="4"/>
  <c r="P253" i="4"/>
  <c r="K254" i="4"/>
  <c r="L254" i="4"/>
  <c r="O254" i="4"/>
  <c r="P254" i="4"/>
  <c r="K255" i="4"/>
  <c r="M255" i="4"/>
  <c r="O255" i="4"/>
  <c r="P255" i="4"/>
  <c r="K256" i="4"/>
  <c r="L256" i="4"/>
  <c r="O256" i="4"/>
  <c r="P256" i="4"/>
  <c r="K257" i="4"/>
  <c r="M257" i="4"/>
  <c r="L257" i="4"/>
  <c r="O257" i="4"/>
  <c r="P257" i="4"/>
  <c r="K258" i="4"/>
  <c r="L258" i="4"/>
  <c r="M258" i="4"/>
  <c r="O258" i="4"/>
  <c r="P258" i="4"/>
  <c r="K259" i="4"/>
  <c r="L259" i="4"/>
  <c r="M259" i="4"/>
  <c r="O259" i="4"/>
  <c r="P259" i="4"/>
  <c r="K260" i="4"/>
  <c r="L260" i="4"/>
  <c r="O260" i="4"/>
  <c r="P260" i="4"/>
  <c r="K261" i="4"/>
  <c r="M261" i="4"/>
  <c r="L261" i="4"/>
  <c r="O261" i="4"/>
  <c r="P261" i="4"/>
  <c r="K262" i="4"/>
  <c r="L262" i="4"/>
  <c r="M262" i="4"/>
  <c r="O262" i="4"/>
  <c r="P262" i="4"/>
  <c r="K263" i="4"/>
  <c r="L263" i="4"/>
  <c r="M263" i="4"/>
  <c r="O263" i="4"/>
  <c r="P263" i="4"/>
  <c r="K265" i="4"/>
  <c r="M265" i="4"/>
  <c r="L265" i="4"/>
  <c r="O265" i="4"/>
  <c r="P265" i="4"/>
  <c r="K266" i="4"/>
  <c r="L266" i="4"/>
  <c r="M266" i="4"/>
  <c r="O266" i="4"/>
  <c r="P266" i="4"/>
  <c r="K267" i="4"/>
  <c r="M267" i="4"/>
  <c r="L267" i="4"/>
  <c r="O267" i="4"/>
  <c r="P267" i="4"/>
  <c r="K268" i="4"/>
  <c r="L268" i="4"/>
  <c r="O268" i="4"/>
  <c r="P268" i="4"/>
  <c r="K270" i="4"/>
  <c r="L270" i="4"/>
  <c r="M270" i="4"/>
  <c r="O270" i="4"/>
  <c r="P270" i="4"/>
  <c r="K274" i="4"/>
  <c r="L274" i="4"/>
  <c r="M274" i="4"/>
  <c r="O274" i="4"/>
  <c r="P274" i="4"/>
  <c r="K275" i="4"/>
  <c r="M275" i="4"/>
  <c r="L275" i="4"/>
  <c r="O275" i="4"/>
  <c r="P275" i="4"/>
  <c r="K276" i="4"/>
  <c r="L276" i="4"/>
  <c r="O276" i="4"/>
  <c r="P276" i="4"/>
  <c r="K277" i="4"/>
  <c r="M277" i="4"/>
  <c r="L277" i="4"/>
  <c r="O277" i="4"/>
  <c r="P277" i="4"/>
  <c r="K278" i="4"/>
  <c r="L278" i="4"/>
  <c r="M278" i="4"/>
  <c r="O278" i="4"/>
  <c r="P278" i="4"/>
  <c r="K280" i="4"/>
  <c r="M280" i="4"/>
  <c r="L280" i="4"/>
  <c r="O280" i="4"/>
  <c r="P280" i="4"/>
  <c r="K282" i="4"/>
  <c r="L282" i="4"/>
  <c r="O282" i="4"/>
  <c r="P282" i="4"/>
  <c r="K283" i="4"/>
  <c r="M283" i="4"/>
  <c r="O283" i="4"/>
  <c r="P283" i="4"/>
  <c r="K284" i="4"/>
  <c r="L284" i="4"/>
  <c r="O284" i="4"/>
  <c r="P284" i="4"/>
  <c r="K285" i="4"/>
  <c r="M285" i="4"/>
  <c r="L285" i="4"/>
  <c r="O285" i="4"/>
  <c r="P285" i="4"/>
  <c r="K286" i="4"/>
  <c r="L286" i="4"/>
  <c r="M286" i="4"/>
  <c r="O286" i="4"/>
  <c r="P286" i="4"/>
  <c r="K288" i="4"/>
  <c r="M288" i="4"/>
  <c r="L288" i="4"/>
  <c r="O288" i="4"/>
  <c r="P288" i="4"/>
  <c r="K289" i="4"/>
  <c r="O289" i="4"/>
  <c r="P289" i="4"/>
  <c r="K290" i="4"/>
  <c r="O290" i="4"/>
  <c r="P290" i="4"/>
  <c r="K291" i="4"/>
  <c r="L291" i="4"/>
  <c r="O291" i="4"/>
  <c r="P291" i="4"/>
  <c r="K292" i="4"/>
  <c r="L292" i="4"/>
  <c r="O292" i="4"/>
  <c r="P292" i="4"/>
  <c r="K293" i="4"/>
  <c r="O293" i="4"/>
  <c r="P293" i="4"/>
  <c r="K294" i="4"/>
  <c r="O294" i="4"/>
  <c r="P294" i="4"/>
  <c r="K297" i="4"/>
  <c r="O297" i="4"/>
  <c r="P297" i="4"/>
  <c r="K298" i="4"/>
  <c r="O298" i="4"/>
  <c r="P298" i="4"/>
  <c r="K301" i="4"/>
  <c r="O301" i="4"/>
  <c r="P301" i="4"/>
  <c r="K302" i="4"/>
  <c r="O302" i="4"/>
  <c r="P302" i="4"/>
  <c r="K307" i="4"/>
  <c r="L307" i="4"/>
  <c r="M307" i="4"/>
  <c r="O307" i="4"/>
  <c r="P307" i="4"/>
  <c r="K311" i="4"/>
  <c r="L311" i="4"/>
  <c r="O311" i="4"/>
  <c r="P311" i="4"/>
  <c r="K314" i="4"/>
  <c r="L314" i="4"/>
  <c r="O314" i="4"/>
  <c r="P314" i="4"/>
  <c r="K315" i="4"/>
  <c r="L315" i="4"/>
  <c r="O315" i="4"/>
  <c r="P315" i="4"/>
  <c r="K316" i="4"/>
  <c r="L316" i="4"/>
  <c r="O316" i="4"/>
  <c r="P316" i="4"/>
  <c r="K317" i="4"/>
  <c r="M317" i="4"/>
  <c r="O317" i="4"/>
  <c r="P317" i="4"/>
  <c r="K318" i="4"/>
  <c r="L318" i="4"/>
  <c r="O318" i="4"/>
  <c r="P318" i="4"/>
  <c r="K321" i="4"/>
  <c r="M321" i="4"/>
  <c r="O321" i="4"/>
  <c r="P321" i="4"/>
  <c r="K322" i="4"/>
  <c r="L322" i="4"/>
  <c r="O322" i="4"/>
  <c r="P322" i="4"/>
  <c r="K324" i="4"/>
  <c r="L324" i="4"/>
  <c r="O324" i="4"/>
  <c r="P324" i="4"/>
  <c r="K325" i="4"/>
  <c r="M325" i="4"/>
  <c r="O325" i="4"/>
  <c r="P325" i="4"/>
  <c r="K327" i="4"/>
  <c r="L327" i="4"/>
  <c r="O327" i="4"/>
  <c r="P327" i="4"/>
  <c r="K329" i="4"/>
  <c r="M329" i="4"/>
  <c r="O329" i="4"/>
  <c r="P329" i="4"/>
  <c r="K330" i="4"/>
  <c r="L330" i="4"/>
  <c r="O330" i="4"/>
  <c r="P330" i="4"/>
  <c r="K331" i="4"/>
  <c r="L331" i="4"/>
  <c r="O331" i="4"/>
  <c r="P331" i="4"/>
  <c r="K332" i="4"/>
  <c r="L332" i="4"/>
  <c r="O332" i="4"/>
  <c r="P332" i="4"/>
  <c r="K333" i="4"/>
  <c r="M333" i="4"/>
  <c r="O333" i="4"/>
  <c r="P333" i="4"/>
  <c r="K334" i="4"/>
  <c r="L334" i="4"/>
  <c r="O334" i="4"/>
  <c r="P334" i="4"/>
  <c r="K336" i="4"/>
  <c r="L336" i="4"/>
  <c r="O336" i="4"/>
  <c r="P336" i="4"/>
  <c r="K337" i="4"/>
  <c r="M337" i="4"/>
  <c r="L337" i="4"/>
  <c r="O337" i="4"/>
  <c r="P337" i="4"/>
  <c r="K338" i="4"/>
  <c r="L338" i="4"/>
  <c r="M338" i="4"/>
  <c r="O338" i="4"/>
  <c r="P338" i="4"/>
  <c r="K339" i="4"/>
  <c r="M339" i="4"/>
  <c r="L339" i="4"/>
  <c r="O339" i="4"/>
  <c r="P339" i="4"/>
  <c r="K340" i="4"/>
  <c r="L340" i="4"/>
  <c r="O340" i="4"/>
  <c r="P340" i="4"/>
  <c r="K343" i="4"/>
  <c r="M343" i="4"/>
  <c r="O343" i="4"/>
  <c r="P343" i="4"/>
  <c r="K344" i="4"/>
  <c r="L344" i="4"/>
  <c r="O344" i="4"/>
  <c r="P344" i="4"/>
  <c r="K345" i="4"/>
  <c r="M345" i="4"/>
  <c r="O345" i="4"/>
  <c r="P345" i="4"/>
  <c r="K346" i="4"/>
  <c r="L346" i="4"/>
  <c r="O346" i="4"/>
  <c r="P346" i="4"/>
  <c r="K348" i="4"/>
  <c r="L348" i="4"/>
  <c r="O348" i="4"/>
  <c r="P348" i="4"/>
  <c r="K349" i="4"/>
  <c r="O349" i="4"/>
  <c r="P349" i="4"/>
  <c r="K351" i="4"/>
  <c r="L351" i="4"/>
  <c r="M351" i="4"/>
  <c r="O351" i="4"/>
  <c r="P351" i="4"/>
  <c r="K354" i="4"/>
  <c r="L354" i="4"/>
  <c r="M354" i="4"/>
  <c r="O354" i="4"/>
  <c r="P354" i="4"/>
  <c r="K355" i="4"/>
  <c r="M355" i="4"/>
  <c r="L355" i="4"/>
  <c r="O355" i="4"/>
  <c r="P355" i="4"/>
  <c r="K356" i="4"/>
  <c r="L356" i="4"/>
  <c r="O356" i="4"/>
  <c r="P356" i="4"/>
  <c r="K357" i="4"/>
  <c r="M357" i="4"/>
  <c r="L357" i="4"/>
  <c r="O357" i="4"/>
  <c r="P357" i="4"/>
  <c r="K359" i="4"/>
  <c r="M359" i="4"/>
  <c r="L359" i="4"/>
  <c r="O359" i="4"/>
  <c r="P359" i="4"/>
  <c r="K360" i="4"/>
  <c r="M360" i="4"/>
  <c r="O360" i="4"/>
  <c r="P360" i="4"/>
  <c r="K361" i="4"/>
  <c r="M361" i="4"/>
  <c r="O361" i="4"/>
  <c r="P361" i="4"/>
  <c r="K362" i="4"/>
  <c r="L362" i="4"/>
  <c r="O362" i="4"/>
  <c r="P362" i="4"/>
  <c r="K363" i="4"/>
  <c r="M363" i="4"/>
  <c r="O363" i="4"/>
  <c r="P363" i="4"/>
  <c r="K365" i="4"/>
  <c r="O365" i="4"/>
  <c r="P365" i="4"/>
  <c r="K366" i="4"/>
  <c r="O366" i="4"/>
  <c r="P366" i="4"/>
  <c r="K370" i="4"/>
  <c r="O370" i="4"/>
  <c r="P370" i="4"/>
  <c r="K373" i="4"/>
  <c r="L373" i="4"/>
  <c r="M373" i="4"/>
  <c r="O373" i="4"/>
  <c r="P373" i="4"/>
  <c r="K374" i="4"/>
  <c r="M374" i="4"/>
  <c r="L374" i="4"/>
  <c r="O374" i="4"/>
  <c r="P374" i="4"/>
  <c r="K375" i="4"/>
  <c r="L375" i="4"/>
  <c r="O375" i="4"/>
  <c r="P375" i="4"/>
  <c r="K378" i="4"/>
  <c r="O378" i="4"/>
  <c r="P378" i="4"/>
  <c r="K380" i="4"/>
  <c r="L380" i="4"/>
  <c r="O380" i="4"/>
  <c r="P380" i="4"/>
  <c r="K381" i="4"/>
  <c r="M381" i="4"/>
  <c r="O381" i="4"/>
  <c r="P381" i="4"/>
  <c r="K382" i="4"/>
  <c r="M382" i="4"/>
  <c r="O382" i="4"/>
  <c r="P382" i="4"/>
  <c r="K384" i="4"/>
  <c r="L384" i="4"/>
  <c r="O384" i="4"/>
  <c r="P384" i="4"/>
  <c r="K386" i="4"/>
  <c r="M386" i="4"/>
  <c r="L386" i="4"/>
  <c r="O386" i="4"/>
  <c r="P386" i="4"/>
  <c r="K387" i="4"/>
  <c r="L387" i="4"/>
  <c r="O387" i="4"/>
  <c r="P387" i="4"/>
  <c r="K388" i="4"/>
  <c r="L388" i="4"/>
  <c r="O388" i="4"/>
  <c r="P388" i="4"/>
  <c r="K389" i="4"/>
  <c r="M389" i="4"/>
  <c r="O389" i="4"/>
  <c r="P389" i="4"/>
  <c r="K390" i="4"/>
  <c r="O390" i="4"/>
  <c r="P390" i="4"/>
  <c r="K392" i="4"/>
  <c r="L392" i="4"/>
  <c r="O392" i="4"/>
  <c r="P392" i="4"/>
  <c r="K393" i="4"/>
  <c r="L393" i="4"/>
  <c r="M393" i="4"/>
  <c r="O393" i="4"/>
  <c r="P393" i="4"/>
  <c r="K395" i="4"/>
  <c r="L395" i="4"/>
  <c r="O395" i="4"/>
  <c r="P395" i="4"/>
  <c r="K396" i="4"/>
  <c r="L396" i="4"/>
  <c r="M396" i="4"/>
  <c r="O396" i="4"/>
  <c r="P396" i="4"/>
  <c r="K399" i="4"/>
  <c r="L399" i="4"/>
  <c r="O399" i="4"/>
  <c r="P399" i="4"/>
  <c r="K400" i="4"/>
  <c r="L400" i="4"/>
  <c r="M400" i="4"/>
  <c r="O400" i="4"/>
  <c r="P400" i="4"/>
  <c r="K401" i="4"/>
  <c r="M401" i="4"/>
  <c r="L401" i="4"/>
  <c r="O401" i="4"/>
  <c r="P401" i="4"/>
  <c r="M327" i="4"/>
  <c r="M216" i="4"/>
  <c r="M152" i="4"/>
  <c r="M80" i="4"/>
  <c r="M75" i="4"/>
  <c r="M56" i="4"/>
  <c r="L381" i="4"/>
  <c r="M380" i="4"/>
  <c r="L360" i="4"/>
  <c r="L325" i="4"/>
  <c r="M291" i="4"/>
  <c r="L224" i="4"/>
  <c r="M222" i="4"/>
  <c r="L221" i="4"/>
  <c r="L204" i="4"/>
  <c r="M203" i="4"/>
  <c r="L172" i="4"/>
  <c r="L132" i="4"/>
  <c r="M123" i="4"/>
  <c r="L112" i="4"/>
  <c r="M107" i="4"/>
  <c r="L100" i="4"/>
  <c r="L95" i="4"/>
  <c r="M74" i="4"/>
  <c r="L73" i="4"/>
  <c r="M311" i="4"/>
  <c r="M235" i="4"/>
  <c r="M231" i="4"/>
  <c r="M171" i="4"/>
  <c r="M147" i="4"/>
  <c r="M135" i="4"/>
  <c r="M111" i="4"/>
  <c r="M103" i="4"/>
  <c r="M99" i="4"/>
  <c r="M64" i="4"/>
  <c r="M55" i="4"/>
  <c r="M48" i="4"/>
  <c r="L389" i="4"/>
  <c r="M346" i="4"/>
  <c r="L345" i="4"/>
  <c r="L283" i="4"/>
  <c r="M282" i="4"/>
  <c r="M234" i="4"/>
  <c r="L233" i="4"/>
  <c r="M230" i="4"/>
  <c r="L229" i="4"/>
  <c r="M228" i="4"/>
  <c r="M170" i="4"/>
  <c r="L169" i="4"/>
  <c r="L164" i="4"/>
  <c r="M163" i="4"/>
  <c r="M146" i="4"/>
  <c r="L145" i="4"/>
  <c r="M144" i="4"/>
  <c r="L143" i="4"/>
  <c r="L115" i="4"/>
  <c r="L68" i="4"/>
  <c r="M378" i="4"/>
  <c r="L378" i="4"/>
  <c r="M365" i="4"/>
  <c r="L365" i="4"/>
  <c r="L302" i="4"/>
  <c r="M302" i="4"/>
  <c r="M297" i="4"/>
  <c r="L297" i="4"/>
  <c r="L290" i="4"/>
  <c r="M290" i="4"/>
  <c r="M201" i="4"/>
  <c r="L201" i="4"/>
  <c r="L186" i="4"/>
  <c r="M186" i="4"/>
  <c r="M121" i="4"/>
  <c r="L121" i="4"/>
  <c r="L87" i="4"/>
  <c r="M87" i="4"/>
  <c r="L366" i="4"/>
  <c r="M366" i="4"/>
  <c r="M349" i="4"/>
  <c r="L349" i="4"/>
  <c r="L298" i="4"/>
  <c r="M298" i="4"/>
  <c r="L202" i="4"/>
  <c r="M202" i="4"/>
  <c r="M140" i="4"/>
  <c r="L140" i="4"/>
  <c r="L122" i="4"/>
  <c r="M122" i="4"/>
  <c r="M105" i="4"/>
  <c r="L105" i="4"/>
  <c r="L40" i="4"/>
  <c r="M40" i="4"/>
  <c r="M388" i="4"/>
  <c r="M384" i="4"/>
  <c r="M370" i="4"/>
  <c r="L370" i="4"/>
  <c r="M336" i="4"/>
  <c r="M331" i="4"/>
  <c r="M315" i="4"/>
  <c r="M293" i="4"/>
  <c r="L293" i="4"/>
  <c r="M225" i="4"/>
  <c r="L225" i="4"/>
  <c r="L212" i="4"/>
  <c r="M212" i="4"/>
  <c r="M191" i="4"/>
  <c r="M183" i="4"/>
  <c r="M179" i="4"/>
  <c r="M116" i="4"/>
  <c r="L116" i="4"/>
  <c r="L106" i="4"/>
  <c r="M106" i="4"/>
  <c r="L71" i="4"/>
  <c r="M71" i="4"/>
  <c r="M392" i="4"/>
  <c r="M390" i="4"/>
  <c r="L390" i="4"/>
  <c r="L382" i="4"/>
  <c r="L363" i="4"/>
  <c r="M362" i="4"/>
  <c r="L361" i="4"/>
  <c r="M344" i="4"/>
  <c r="L343" i="4"/>
  <c r="M334" i="4"/>
  <c r="L333" i="4"/>
  <c r="M330" i="4"/>
  <c r="L329" i="4"/>
  <c r="M322" i="4"/>
  <c r="L321" i="4"/>
  <c r="M318" i="4"/>
  <c r="L317" i="4"/>
  <c r="M314" i="4"/>
  <c r="M301" i="4"/>
  <c r="L301" i="4"/>
  <c r="L294" i="4"/>
  <c r="M294" i="4"/>
  <c r="M289" i="4"/>
  <c r="L289" i="4"/>
  <c r="M256" i="4"/>
  <c r="L255" i="4"/>
  <c r="M254" i="4"/>
  <c r="L253" i="4"/>
  <c r="M227" i="4"/>
  <c r="L226" i="4"/>
  <c r="M226" i="4"/>
  <c r="M215" i="4"/>
  <c r="L214" i="4"/>
  <c r="M214" i="4"/>
  <c r="M207" i="4"/>
  <c r="L206" i="4"/>
  <c r="M206" i="4"/>
  <c r="L200" i="4"/>
  <c r="L196" i="4"/>
  <c r="M185" i="4"/>
  <c r="L185" i="4"/>
  <c r="M178" i="4"/>
  <c r="L177" i="4"/>
  <c r="M168" i="4"/>
  <c r="L167" i="4"/>
  <c r="M151" i="4"/>
  <c r="L128" i="4"/>
  <c r="L120" i="4"/>
  <c r="L96" i="4"/>
  <c r="L47" i="4"/>
  <c r="M47" i="4"/>
  <c r="M188" i="4"/>
  <c r="L188" i="4"/>
  <c r="L166" i="4"/>
  <c r="M166" i="4"/>
  <c r="L130" i="4"/>
  <c r="M130" i="4"/>
  <c r="L118" i="4"/>
  <c r="M118" i="4"/>
  <c r="M109" i="4"/>
  <c r="L109" i="4"/>
  <c r="M97" i="4"/>
  <c r="L97" i="4"/>
  <c r="M93" i="4"/>
  <c r="L93" i="4"/>
  <c r="M85" i="4"/>
  <c r="L85" i="4"/>
  <c r="M60" i="4"/>
  <c r="L60" i="4"/>
  <c r="L38" i="4"/>
  <c r="M38" i="4"/>
  <c r="M205" i="4"/>
  <c r="L205" i="4"/>
  <c r="M193" i="4"/>
  <c r="L193" i="4"/>
  <c r="M189" i="4"/>
  <c r="L189" i="4"/>
  <c r="M156" i="4"/>
  <c r="L156" i="4"/>
  <c r="L134" i="4"/>
  <c r="M134" i="4"/>
  <c r="L98" i="4"/>
  <c r="M98" i="4"/>
  <c r="L94" i="4"/>
  <c r="M94" i="4"/>
  <c r="L86" i="4"/>
  <c r="M86" i="4"/>
  <c r="M77" i="4"/>
  <c r="L77" i="4"/>
  <c r="M65" i="4"/>
  <c r="L65" i="4"/>
  <c r="M61" i="4"/>
  <c r="L61" i="4"/>
  <c r="M53" i="4"/>
  <c r="L53" i="4"/>
  <c r="M399" i="4"/>
  <c r="M395" i="4"/>
  <c r="M387" i="4"/>
  <c r="M375" i="4"/>
  <c r="M356" i="4"/>
  <c r="M348" i="4"/>
  <c r="M340" i="4"/>
  <c r="M332" i="4"/>
  <c r="M324" i="4"/>
  <c r="M316" i="4"/>
  <c r="M292" i="4"/>
  <c r="M284" i="4"/>
  <c r="M276" i="4"/>
  <c r="M268" i="4"/>
  <c r="M260" i="4"/>
  <c r="M252" i="4"/>
  <c r="M232" i="4"/>
  <c r="L194" i="4"/>
  <c r="M194" i="4"/>
  <c r="L190" i="4"/>
  <c r="M190" i="4"/>
  <c r="L182" i="4"/>
  <c r="M182" i="4"/>
  <c r="M173" i="4"/>
  <c r="L173" i="4"/>
  <c r="M161" i="4"/>
  <c r="L161" i="4"/>
  <c r="M157" i="4"/>
  <c r="L157" i="4"/>
  <c r="M149" i="4"/>
  <c r="L149" i="4"/>
  <c r="M124" i="4"/>
  <c r="L124" i="4"/>
  <c r="L102" i="4"/>
  <c r="M102" i="4"/>
  <c r="L66" i="4"/>
  <c r="M66" i="4"/>
  <c r="L62" i="4"/>
  <c r="M62" i="4"/>
  <c r="L54" i="4"/>
  <c r="M54" i="4"/>
  <c r="M45" i="4"/>
  <c r="L45" i="4"/>
  <c r="M242" i="4"/>
  <c r="L241" i="4"/>
  <c r="M220" i="4"/>
  <c r="M210" i="4"/>
  <c r="L209" i="4"/>
  <c r="L162" i="4"/>
  <c r="M162" i="4"/>
  <c r="L158" i="4"/>
  <c r="M158" i="4"/>
  <c r="L150" i="4"/>
  <c r="M150" i="4"/>
  <c r="M141" i="4"/>
  <c r="L141" i="4"/>
  <c r="M129" i="4"/>
  <c r="L129" i="4"/>
  <c r="M125" i="4"/>
  <c r="L125" i="4"/>
  <c r="M117" i="4"/>
  <c r="L117" i="4"/>
  <c r="L113" i="4"/>
  <c r="L108" i="4"/>
  <c r="M92" i="4"/>
  <c r="L92" i="4"/>
  <c r="M90" i="4"/>
  <c r="L89" i="4"/>
  <c r="L84" i="4"/>
  <c r="L70" i="4"/>
  <c r="M70" i="4"/>
  <c r="M197" i="4"/>
  <c r="L197" i="4"/>
  <c r="L174" i="4"/>
  <c r="M174" i="4"/>
  <c r="M165" i="4"/>
  <c r="L165" i="4"/>
  <c r="M133" i="4"/>
  <c r="L133" i="4"/>
  <c r="L110" i="4"/>
  <c r="M110" i="4"/>
  <c r="L78" i="4"/>
  <c r="M78" i="4"/>
  <c r="M69" i="4"/>
  <c r="L69" i="4"/>
  <c r="L46" i="4"/>
  <c r="M46" i="4"/>
  <c r="M37" i="4"/>
  <c r="L37" i="4"/>
  <c r="K4" i="4"/>
  <c r="L4" i="4"/>
  <c r="O4" i="4"/>
  <c r="P4" i="4"/>
  <c r="K5" i="4"/>
  <c r="L5" i="4"/>
  <c r="O5" i="4"/>
  <c r="P5" i="4"/>
  <c r="K6" i="4"/>
  <c r="M6" i="4"/>
  <c r="O6" i="4"/>
  <c r="P6" i="4"/>
  <c r="K7" i="4"/>
  <c r="L7" i="4"/>
  <c r="O7" i="4"/>
  <c r="P7" i="4"/>
  <c r="K8" i="4"/>
  <c r="L8" i="4"/>
  <c r="O8" i="4"/>
  <c r="P8" i="4"/>
  <c r="K9" i="4"/>
  <c r="M9" i="4"/>
  <c r="O9" i="4"/>
  <c r="P9" i="4"/>
  <c r="K10" i="4"/>
  <c r="M10" i="4"/>
  <c r="O10" i="4"/>
  <c r="P10" i="4"/>
  <c r="K11" i="4"/>
  <c r="L11" i="4"/>
  <c r="O11" i="4"/>
  <c r="P11" i="4"/>
  <c r="K12" i="4"/>
  <c r="L12" i="4"/>
  <c r="O12" i="4"/>
  <c r="P12" i="4"/>
  <c r="K13" i="4"/>
  <c r="O13" i="4"/>
  <c r="P13" i="4"/>
  <c r="K14" i="4"/>
  <c r="M14" i="4"/>
  <c r="O14" i="4"/>
  <c r="P14" i="4"/>
  <c r="K15" i="4"/>
  <c r="L15" i="4"/>
  <c r="O15" i="4"/>
  <c r="P15" i="4"/>
  <c r="K16" i="4"/>
  <c r="L16" i="4"/>
  <c r="O16" i="4"/>
  <c r="P16" i="4"/>
  <c r="K17" i="4"/>
  <c r="L17" i="4"/>
  <c r="O17" i="4"/>
  <c r="P17" i="4"/>
  <c r="K18" i="4"/>
  <c r="M18" i="4"/>
  <c r="O18" i="4"/>
  <c r="P18" i="4"/>
  <c r="K19" i="4"/>
  <c r="L19" i="4"/>
  <c r="O19" i="4"/>
  <c r="P19" i="4"/>
  <c r="K20" i="4"/>
  <c r="M20" i="4"/>
  <c r="O20" i="4"/>
  <c r="P20" i="4"/>
  <c r="K21" i="4"/>
  <c r="L21" i="4"/>
  <c r="O21" i="4"/>
  <c r="P21" i="4"/>
  <c r="K22" i="4"/>
  <c r="M22" i="4"/>
  <c r="O22" i="4"/>
  <c r="P22" i="4"/>
  <c r="K23" i="4"/>
  <c r="L23" i="4"/>
  <c r="O23" i="4"/>
  <c r="P23" i="4"/>
  <c r="K24" i="4"/>
  <c r="M24" i="4"/>
  <c r="O24" i="4"/>
  <c r="P24" i="4"/>
  <c r="K25" i="4"/>
  <c r="O25" i="4"/>
  <c r="P25" i="4"/>
  <c r="K26" i="4"/>
  <c r="M26" i="4"/>
  <c r="O26" i="4"/>
  <c r="P26" i="4"/>
  <c r="K27" i="4"/>
  <c r="L27" i="4"/>
  <c r="O27" i="4"/>
  <c r="P27" i="4"/>
  <c r="K28" i="4"/>
  <c r="M28" i="4"/>
  <c r="O28" i="4"/>
  <c r="P28" i="4"/>
  <c r="K29" i="4"/>
  <c r="L29" i="4"/>
  <c r="O29" i="4"/>
  <c r="P29" i="4"/>
  <c r="K30" i="4"/>
  <c r="M30" i="4"/>
  <c r="O30" i="4"/>
  <c r="P30" i="4"/>
  <c r="K31" i="4"/>
  <c r="L31" i="4"/>
  <c r="O31" i="4"/>
  <c r="P31" i="4"/>
  <c r="K32" i="4"/>
  <c r="L32" i="4"/>
  <c r="O32" i="4"/>
  <c r="P32" i="4"/>
  <c r="K33" i="4"/>
  <c r="M33" i="4"/>
  <c r="O33" i="4"/>
  <c r="P33" i="4"/>
  <c r="K34" i="4"/>
  <c r="O34" i="4"/>
  <c r="P34" i="4"/>
  <c r="K35" i="4"/>
  <c r="O35" i="4"/>
  <c r="P35" i="4"/>
  <c r="K36" i="4"/>
  <c r="M36" i="4"/>
  <c r="O36" i="4"/>
  <c r="P36" i="4"/>
  <c r="H37" i="4"/>
  <c r="I37" i="4"/>
  <c r="F37" i="4"/>
  <c r="J37" i="4"/>
  <c r="H38" i="4"/>
  <c r="I38" i="4"/>
  <c r="H39" i="4"/>
  <c r="I39" i="4"/>
  <c r="F39" i="4"/>
  <c r="J39" i="4"/>
  <c r="H40" i="4"/>
  <c r="I40" i="4"/>
  <c r="H41" i="4"/>
  <c r="I41" i="4"/>
  <c r="F41" i="4"/>
  <c r="J41" i="4"/>
  <c r="H42" i="4"/>
  <c r="I42" i="4"/>
  <c r="H43" i="4"/>
  <c r="I43" i="4"/>
  <c r="F43" i="4"/>
  <c r="J43" i="4"/>
  <c r="H44" i="4"/>
  <c r="I44" i="4"/>
  <c r="H45" i="4"/>
  <c r="I45" i="4"/>
  <c r="F45" i="4"/>
  <c r="J45" i="4"/>
  <c r="H46" i="4"/>
  <c r="I46" i="4"/>
  <c r="H47" i="4"/>
  <c r="I47" i="4"/>
  <c r="F47" i="4"/>
  <c r="J47" i="4"/>
  <c r="H48" i="4"/>
  <c r="I48" i="4"/>
  <c r="H49" i="4"/>
  <c r="I49" i="4"/>
  <c r="F49" i="4"/>
  <c r="J49" i="4"/>
  <c r="H50" i="4"/>
  <c r="I50" i="4"/>
  <c r="H51" i="4"/>
  <c r="I51" i="4"/>
  <c r="F51" i="4"/>
  <c r="J51" i="4"/>
  <c r="H52" i="4"/>
  <c r="I52" i="4"/>
  <c r="H53" i="4"/>
  <c r="I53" i="4"/>
  <c r="F53" i="4"/>
  <c r="J53" i="4"/>
  <c r="H54" i="4"/>
  <c r="I54" i="4"/>
  <c r="H55" i="4"/>
  <c r="I55" i="4"/>
  <c r="F55" i="4"/>
  <c r="J55" i="4"/>
  <c r="H56" i="4"/>
  <c r="I56" i="4"/>
  <c r="H57" i="4"/>
  <c r="I57" i="4"/>
  <c r="F57" i="4"/>
  <c r="J57" i="4"/>
  <c r="H58" i="4"/>
  <c r="I58" i="4"/>
  <c r="H59" i="4"/>
  <c r="I59" i="4"/>
  <c r="F59" i="4"/>
  <c r="J59" i="4"/>
  <c r="H60" i="4"/>
  <c r="I60" i="4"/>
  <c r="H61" i="4"/>
  <c r="I61" i="4"/>
  <c r="F61" i="4"/>
  <c r="J61" i="4"/>
  <c r="H62" i="4"/>
  <c r="I62" i="4"/>
  <c r="H63" i="4"/>
  <c r="I63" i="4"/>
  <c r="F63" i="4"/>
  <c r="J63" i="4"/>
  <c r="H64" i="4"/>
  <c r="I64" i="4"/>
  <c r="H65" i="4"/>
  <c r="I65" i="4"/>
  <c r="F65" i="4"/>
  <c r="J65" i="4"/>
  <c r="H66" i="4"/>
  <c r="I66" i="4"/>
  <c r="H67" i="4"/>
  <c r="I67" i="4"/>
  <c r="F67" i="4"/>
  <c r="J67" i="4"/>
  <c r="H68" i="4"/>
  <c r="I68" i="4"/>
  <c r="H69" i="4"/>
  <c r="I69" i="4"/>
  <c r="F69" i="4"/>
  <c r="J69" i="4"/>
  <c r="H70" i="4"/>
  <c r="I70" i="4"/>
  <c r="H71" i="4"/>
  <c r="I71" i="4"/>
  <c r="F71" i="4"/>
  <c r="J71" i="4"/>
  <c r="H72" i="4"/>
  <c r="I72" i="4"/>
  <c r="H73" i="4"/>
  <c r="I73" i="4"/>
  <c r="F73" i="4"/>
  <c r="J73" i="4"/>
  <c r="H74" i="4"/>
  <c r="I74" i="4"/>
  <c r="H75" i="4"/>
  <c r="I75" i="4"/>
  <c r="F75" i="4"/>
  <c r="J75" i="4"/>
  <c r="H76" i="4"/>
  <c r="I76" i="4"/>
  <c r="H77" i="4"/>
  <c r="I77" i="4"/>
  <c r="F77" i="4"/>
  <c r="J77" i="4"/>
  <c r="H78" i="4"/>
  <c r="I78" i="4"/>
  <c r="H79" i="4"/>
  <c r="I79" i="4"/>
  <c r="F79" i="4"/>
  <c r="J79" i="4"/>
  <c r="H80" i="4"/>
  <c r="I80" i="4"/>
  <c r="H81" i="4"/>
  <c r="I81" i="4"/>
  <c r="F81" i="4"/>
  <c r="J81" i="4"/>
  <c r="H82" i="4"/>
  <c r="I82" i="4"/>
  <c r="H83" i="4"/>
  <c r="I83" i="4"/>
  <c r="F83" i="4"/>
  <c r="J83" i="4"/>
  <c r="H84" i="4"/>
  <c r="I84" i="4"/>
  <c r="H85" i="4"/>
  <c r="I85" i="4"/>
  <c r="F85" i="4"/>
  <c r="J85" i="4"/>
  <c r="H86" i="4"/>
  <c r="I86" i="4"/>
  <c r="H87" i="4"/>
  <c r="I87" i="4"/>
  <c r="F87" i="4"/>
  <c r="J87" i="4"/>
  <c r="H88" i="4"/>
  <c r="I88" i="4"/>
  <c r="H89" i="4"/>
  <c r="I89" i="4"/>
  <c r="F89" i="4"/>
  <c r="J89" i="4"/>
  <c r="H90" i="4"/>
  <c r="I90" i="4"/>
  <c r="H91" i="4"/>
  <c r="I91" i="4"/>
  <c r="F91" i="4"/>
  <c r="J91" i="4"/>
  <c r="H92" i="4"/>
  <c r="I92" i="4"/>
  <c r="H93" i="4"/>
  <c r="I93" i="4"/>
  <c r="F93" i="4"/>
  <c r="J93" i="4"/>
  <c r="H94" i="4"/>
  <c r="I94" i="4"/>
  <c r="H95" i="4"/>
  <c r="I95" i="4"/>
  <c r="F95" i="4"/>
  <c r="J95" i="4"/>
  <c r="H96" i="4"/>
  <c r="I96" i="4"/>
  <c r="H97" i="4"/>
  <c r="I97" i="4"/>
  <c r="F97" i="4"/>
  <c r="J97" i="4"/>
  <c r="H98" i="4"/>
  <c r="I98" i="4"/>
  <c r="H99" i="4"/>
  <c r="I99" i="4"/>
  <c r="F99" i="4"/>
  <c r="J99" i="4"/>
  <c r="H100" i="4"/>
  <c r="I100" i="4"/>
  <c r="H101" i="4"/>
  <c r="I101" i="4"/>
  <c r="F101" i="4"/>
  <c r="J101" i="4"/>
  <c r="H102" i="4"/>
  <c r="I102" i="4"/>
  <c r="H103" i="4"/>
  <c r="I103" i="4"/>
  <c r="F103" i="4"/>
  <c r="J103" i="4"/>
  <c r="H104" i="4"/>
  <c r="I104" i="4"/>
  <c r="H105" i="4"/>
  <c r="I105" i="4"/>
  <c r="F105" i="4"/>
  <c r="J105" i="4"/>
  <c r="H106" i="4"/>
  <c r="I106" i="4"/>
  <c r="H107" i="4"/>
  <c r="I107" i="4"/>
  <c r="F107" i="4"/>
  <c r="J107" i="4"/>
  <c r="H108" i="4"/>
  <c r="I108" i="4"/>
  <c r="H109" i="4"/>
  <c r="I109" i="4"/>
  <c r="F109" i="4"/>
  <c r="J109" i="4"/>
  <c r="H110" i="4"/>
  <c r="I110" i="4"/>
  <c r="H111" i="4"/>
  <c r="I111" i="4"/>
  <c r="F111" i="4"/>
  <c r="J111" i="4"/>
  <c r="H112" i="4"/>
  <c r="I112" i="4"/>
  <c r="H113" i="4"/>
  <c r="I113" i="4"/>
  <c r="F113" i="4"/>
  <c r="J113" i="4"/>
  <c r="H114" i="4"/>
  <c r="I114" i="4"/>
  <c r="H115" i="4"/>
  <c r="I115" i="4"/>
  <c r="F115" i="4"/>
  <c r="J115" i="4"/>
  <c r="H116" i="4"/>
  <c r="I116" i="4"/>
  <c r="H117" i="4"/>
  <c r="I117" i="4"/>
  <c r="F117" i="4"/>
  <c r="J117" i="4"/>
  <c r="H118" i="4"/>
  <c r="I118" i="4"/>
  <c r="H119" i="4"/>
  <c r="I119" i="4"/>
  <c r="F119" i="4"/>
  <c r="J119" i="4"/>
  <c r="H120" i="4"/>
  <c r="I120" i="4"/>
  <c r="H121" i="4"/>
  <c r="I121" i="4"/>
  <c r="F121" i="4"/>
  <c r="J121" i="4"/>
  <c r="H122" i="4"/>
  <c r="I122" i="4"/>
  <c r="H123" i="4"/>
  <c r="I123" i="4"/>
  <c r="F123" i="4"/>
  <c r="J123" i="4"/>
  <c r="H124" i="4"/>
  <c r="I124" i="4"/>
  <c r="H125" i="4"/>
  <c r="I125" i="4"/>
  <c r="F125" i="4"/>
  <c r="J125" i="4"/>
  <c r="H126" i="4"/>
  <c r="I126" i="4"/>
  <c r="H127" i="4"/>
  <c r="I127" i="4"/>
  <c r="F127" i="4"/>
  <c r="J127" i="4"/>
  <c r="H128" i="4"/>
  <c r="I128" i="4"/>
  <c r="H129" i="4"/>
  <c r="I129" i="4"/>
  <c r="F129" i="4"/>
  <c r="J129" i="4"/>
  <c r="H130" i="4"/>
  <c r="I130" i="4"/>
  <c r="H131" i="4"/>
  <c r="I131" i="4"/>
  <c r="F131" i="4"/>
  <c r="J131" i="4"/>
  <c r="H132" i="4"/>
  <c r="I132" i="4"/>
  <c r="H133" i="4"/>
  <c r="I133" i="4"/>
  <c r="F133" i="4"/>
  <c r="J133" i="4"/>
  <c r="H134" i="4"/>
  <c r="I134" i="4"/>
  <c r="H135" i="4"/>
  <c r="I135" i="4"/>
  <c r="F135" i="4"/>
  <c r="J135" i="4"/>
  <c r="H136" i="4"/>
  <c r="I136" i="4"/>
  <c r="H137" i="4"/>
  <c r="I137" i="4"/>
  <c r="F137" i="4"/>
  <c r="J137" i="4"/>
  <c r="H138" i="4"/>
  <c r="I138" i="4"/>
  <c r="H139" i="4"/>
  <c r="I139" i="4"/>
  <c r="F139" i="4"/>
  <c r="J139" i="4"/>
  <c r="H140" i="4"/>
  <c r="I140" i="4"/>
  <c r="H141" i="4"/>
  <c r="I141" i="4"/>
  <c r="F141" i="4"/>
  <c r="J141" i="4"/>
  <c r="H142" i="4"/>
  <c r="I142" i="4"/>
  <c r="H143" i="4"/>
  <c r="I143" i="4"/>
  <c r="F143" i="4"/>
  <c r="J143" i="4"/>
  <c r="H144" i="4"/>
  <c r="I144" i="4"/>
  <c r="H145" i="4"/>
  <c r="I145" i="4"/>
  <c r="F145" i="4"/>
  <c r="J145" i="4"/>
  <c r="H146" i="4"/>
  <c r="I146" i="4"/>
  <c r="H147" i="4"/>
  <c r="I147" i="4"/>
  <c r="F147" i="4"/>
  <c r="J147" i="4"/>
  <c r="H148" i="4"/>
  <c r="I148" i="4"/>
  <c r="H149" i="4"/>
  <c r="I149" i="4"/>
  <c r="F149" i="4"/>
  <c r="J149" i="4"/>
  <c r="H150" i="4"/>
  <c r="I150" i="4"/>
  <c r="H151" i="4"/>
  <c r="I151" i="4"/>
  <c r="F151" i="4"/>
  <c r="J151" i="4"/>
  <c r="H152" i="4"/>
  <c r="I152" i="4"/>
  <c r="H153" i="4"/>
  <c r="I153" i="4"/>
  <c r="F153" i="4"/>
  <c r="J153" i="4"/>
  <c r="H154" i="4"/>
  <c r="I154" i="4"/>
  <c r="H155" i="4"/>
  <c r="I155" i="4"/>
  <c r="F155" i="4"/>
  <c r="J155" i="4"/>
  <c r="H156" i="4"/>
  <c r="I156" i="4"/>
  <c r="H157" i="4"/>
  <c r="I157" i="4"/>
  <c r="F157" i="4"/>
  <c r="J157" i="4"/>
  <c r="H158" i="4"/>
  <c r="I158" i="4"/>
  <c r="H159" i="4"/>
  <c r="I159" i="4"/>
  <c r="F159" i="4"/>
  <c r="J159" i="4"/>
  <c r="H160" i="4"/>
  <c r="I160" i="4"/>
  <c r="H161" i="4"/>
  <c r="I161" i="4"/>
  <c r="F161" i="4"/>
  <c r="J161" i="4"/>
  <c r="H162" i="4"/>
  <c r="I162" i="4"/>
  <c r="H163" i="4"/>
  <c r="I163" i="4"/>
  <c r="F163" i="4"/>
  <c r="J163" i="4"/>
  <c r="H164" i="4"/>
  <c r="I164" i="4"/>
  <c r="H165" i="4"/>
  <c r="I165" i="4"/>
  <c r="F165" i="4"/>
  <c r="J165" i="4"/>
  <c r="H166" i="4"/>
  <c r="I166" i="4"/>
  <c r="H167" i="4"/>
  <c r="I167" i="4"/>
  <c r="F167" i="4"/>
  <c r="J167" i="4"/>
  <c r="H168" i="4"/>
  <c r="I168" i="4"/>
  <c r="H169" i="4"/>
  <c r="I169" i="4"/>
  <c r="F169" i="4"/>
  <c r="J169" i="4"/>
  <c r="H170" i="4"/>
  <c r="I170" i="4"/>
  <c r="H171" i="4"/>
  <c r="I171" i="4"/>
  <c r="F171" i="4"/>
  <c r="J171" i="4"/>
  <c r="H172" i="4"/>
  <c r="I172" i="4"/>
  <c r="H173" i="4"/>
  <c r="I173" i="4"/>
  <c r="F173" i="4"/>
  <c r="J173" i="4"/>
  <c r="H174" i="4"/>
  <c r="I174" i="4"/>
  <c r="H175" i="4"/>
  <c r="I175" i="4"/>
  <c r="F175" i="4"/>
  <c r="J175" i="4"/>
  <c r="H176" i="4"/>
  <c r="I176" i="4"/>
  <c r="H177" i="4"/>
  <c r="I177" i="4"/>
  <c r="F177" i="4"/>
  <c r="J177" i="4"/>
  <c r="H178" i="4"/>
  <c r="I178" i="4"/>
  <c r="H179" i="4"/>
  <c r="I179" i="4"/>
  <c r="F179" i="4"/>
  <c r="J179" i="4"/>
  <c r="H180" i="4"/>
  <c r="I180" i="4"/>
  <c r="H181" i="4"/>
  <c r="I181" i="4"/>
  <c r="F181" i="4"/>
  <c r="J181" i="4"/>
  <c r="H182" i="4"/>
  <c r="I182" i="4"/>
  <c r="H183" i="4"/>
  <c r="I183" i="4"/>
  <c r="F183" i="4"/>
  <c r="J183" i="4"/>
  <c r="H184" i="4"/>
  <c r="I184" i="4"/>
  <c r="H185" i="4"/>
  <c r="I185" i="4"/>
  <c r="F185" i="4"/>
  <c r="J185" i="4"/>
  <c r="H186" i="4"/>
  <c r="I186" i="4"/>
  <c r="H187" i="4"/>
  <c r="I187" i="4"/>
  <c r="F187" i="4"/>
  <c r="J187" i="4"/>
  <c r="H188" i="4"/>
  <c r="I188" i="4"/>
  <c r="H189" i="4"/>
  <c r="I189" i="4"/>
  <c r="F189" i="4"/>
  <c r="J189" i="4"/>
  <c r="H190" i="4"/>
  <c r="I190" i="4"/>
  <c r="H191" i="4"/>
  <c r="I191" i="4"/>
  <c r="F191" i="4"/>
  <c r="J191" i="4"/>
  <c r="H192" i="4"/>
  <c r="I192" i="4"/>
  <c r="H193" i="4"/>
  <c r="I193" i="4"/>
  <c r="F193" i="4"/>
  <c r="J193" i="4"/>
  <c r="H194" i="4"/>
  <c r="I194" i="4"/>
  <c r="H195" i="4"/>
  <c r="I195" i="4"/>
  <c r="F195" i="4"/>
  <c r="J195" i="4"/>
  <c r="H196" i="4"/>
  <c r="I196" i="4"/>
  <c r="H197" i="4"/>
  <c r="I197" i="4"/>
  <c r="F197" i="4"/>
  <c r="J197" i="4"/>
  <c r="H198" i="4"/>
  <c r="I198" i="4"/>
  <c r="H199" i="4"/>
  <c r="I199" i="4"/>
  <c r="F199" i="4"/>
  <c r="J199" i="4"/>
  <c r="H200" i="4"/>
  <c r="I200" i="4"/>
  <c r="H201" i="4"/>
  <c r="I201" i="4"/>
  <c r="F201" i="4"/>
  <c r="J201" i="4"/>
  <c r="H202" i="4"/>
  <c r="I202" i="4"/>
  <c r="H203" i="4"/>
  <c r="I203" i="4"/>
  <c r="F203" i="4"/>
  <c r="J203" i="4"/>
  <c r="H204" i="4"/>
  <c r="I204" i="4"/>
  <c r="H205" i="4"/>
  <c r="I205" i="4"/>
  <c r="F205" i="4"/>
  <c r="J205" i="4"/>
  <c r="H206" i="4"/>
  <c r="I206" i="4"/>
  <c r="H207" i="4"/>
  <c r="I207" i="4"/>
  <c r="F207" i="4"/>
  <c r="J207" i="4"/>
  <c r="H208" i="4"/>
  <c r="I208" i="4"/>
  <c r="H209" i="4"/>
  <c r="I209" i="4"/>
  <c r="F209" i="4"/>
  <c r="J209" i="4"/>
  <c r="H210" i="4"/>
  <c r="I210" i="4"/>
  <c r="H211" i="4"/>
  <c r="I211" i="4"/>
  <c r="F211" i="4"/>
  <c r="J211" i="4"/>
  <c r="H212" i="4"/>
  <c r="I212" i="4"/>
  <c r="H213" i="4"/>
  <c r="I213" i="4"/>
  <c r="F213" i="4"/>
  <c r="J213" i="4"/>
  <c r="H214" i="4"/>
  <c r="I214" i="4"/>
  <c r="H215" i="4"/>
  <c r="I215" i="4"/>
  <c r="F215" i="4"/>
  <c r="J215" i="4"/>
  <c r="H216" i="4"/>
  <c r="I216" i="4"/>
  <c r="H217" i="4"/>
  <c r="I217" i="4"/>
  <c r="F217" i="4"/>
  <c r="J217" i="4"/>
  <c r="H218" i="4"/>
  <c r="I218" i="4"/>
  <c r="H219" i="4"/>
  <c r="I219" i="4"/>
  <c r="F219" i="4"/>
  <c r="J219" i="4"/>
  <c r="H220" i="4"/>
  <c r="I220" i="4"/>
  <c r="H221" i="4"/>
  <c r="I221" i="4"/>
  <c r="F221" i="4"/>
  <c r="J221" i="4"/>
  <c r="H222" i="4"/>
  <c r="I222" i="4"/>
  <c r="H223" i="4"/>
  <c r="I223" i="4"/>
  <c r="F223" i="4"/>
  <c r="J223" i="4"/>
  <c r="H224" i="4"/>
  <c r="I224" i="4"/>
  <c r="H225" i="4"/>
  <c r="I225" i="4"/>
  <c r="F225" i="4"/>
  <c r="J225" i="4"/>
  <c r="H226" i="4"/>
  <c r="I226" i="4"/>
  <c r="H227" i="4"/>
  <c r="I227" i="4"/>
  <c r="F227" i="4"/>
  <c r="J227" i="4"/>
  <c r="H228" i="4"/>
  <c r="I228" i="4"/>
  <c r="H229" i="4"/>
  <c r="I229" i="4"/>
  <c r="F229" i="4"/>
  <c r="J229" i="4"/>
  <c r="H230" i="4"/>
  <c r="I230" i="4"/>
  <c r="H231" i="4"/>
  <c r="I231" i="4"/>
  <c r="F231" i="4"/>
  <c r="J231" i="4"/>
  <c r="H232" i="4"/>
  <c r="I232" i="4"/>
  <c r="H233" i="4"/>
  <c r="I233" i="4"/>
  <c r="F233" i="4"/>
  <c r="J233" i="4"/>
  <c r="H234" i="4"/>
  <c r="I234" i="4"/>
  <c r="H235" i="4"/>
  <c r="I235" i="4"/>
  <c r="F235" i="4"/>
  <c r="J235" i="4"/>
  <c r="H236" i="4"/>
  <c r="I236" i="4"/>
  <c r="H237" i="4"/>
  <c r="I237" i="4"/>
  <c r="F237" i="4"/>
  <c r="J237" i="4"/>
  <c r="H238" i="4"/>
  <c r="I238" i="4"/>
  <c r="H239" i="4"/>
  <c r="I239" i="4"/>
  <c r="F239" i="4"/>
  <c r="J239" i="4"/>
  <c r="H240" i="4"/>
  <c r="I240" i="4"/>
  <c r="H241" i="4"/>
  <c r="I241" i="4"/>
  <c r="F241" i="4"/>
  <c r="J241" i="4"/>
  <c r="H242" i="4"/>
  <c r="I242" i="4"/>
  <c r="H243" i="4"/>
  <c r="I243" i="4"/>
  <c r="F243" i="4"/>
  <c r="J243" i="4"/>
  <c r="H244" i="4"/>
  <c r="I244" i="4"/>
  <c r="H245" i="4"/>
  <c r="I245" i="4"/>
  <c r="F245" i="4"/>
  <c r="J245" i="4"/>
  <c r="H246" i="4"/>
  <c r="I246" i="4"/>
  <c r="H247" i="4"/>
  <c r="I247" i="4"/>
  <c r="F247" i="4"/>
  <c r="J247" i="4"/>
  <c r="H248" i="4"/>
  <c r="I248" i="4"/>
  <c r="H249" i="4"/>
  <c r="I249" i="4"/>
  <c r="F249" i="4"/>
  <c r="J249" i="4"/>
  <c r="H250" i="4"/>
  <c r="I250" i="4"/>
  <c r="H251" i="4"/>
  <c r="I251" i="4"/>
  <c r="F251" i="4"/>
  <c r="J251" i="4"/>
  <c r="H252" i="4"/>
  <c r="I252" i="4"/>
  <c r="H253" i="4"/>
  <c r="I253" i="4"/>
  <c r="F253" i="4"/>
  <c r="J253" i="4"/>
  <c r="H254" i="4"/>
  <c r="I254" i="4"/>
  <c r="H255" i="4"/>
  <c r="I255" i="4"/>
  <c r="F255" i="4"/>
  <c r="J255" i="4"/>
  <c r="H256" i="4"/>
  <c r="I256" i="4"/>
  <c r="H257" i="4"/>
  <c r="I257" i="4"/>
  <c r="F257" i="4"/>
  <c r="J257" i="4"/>
  <c r="H258" i="4"/>
  <c r="I258" i="4"/>
  <c r="H259" i="4"/>
  <c r="I259" i="4"/>
  <c r="F259" i="4"/>
  <c r="J259" i="4"/>
  <c r="H260" i="4"/>
  <c r="I260" i="4"/>
  <c r="H261" i="4"/>
  <c r="I261" i="4"/>
  <c r="F261" i="4"/>
  <c r="J261" i="4"/>
  <c r="H262" i="4"/>
  <c r="I262" i="4"/>
  <c r="H263" i="4"/>
  <c r="I263" i="4"/>
  <c r="F263" i="4"/>
  <c r="J263" i="4"/>
  <c r="H264" i="4"/>
  <c r="I264" i="4"/>
  <c r="H265" i="4"/>
  <c r="I265" i="4"/>
  <c r="F265" i="4"/>
  <c r="J265" i="4"/>
  <c r="H266" i="4"/>
  <c r="I266" i="4"/>
  <c r="H267" i="4"/>
  <c r="I267" i="4"/>
  <c r="F267" i="4"/>
  <c r="J267" i="4"/>
  <c r="H268" i="4"/>
  <c r="I268" i="4"/>
  <c r="H269" i="4"/>
  <c r="I269" i="4"/>
  <c r="F269" i="4"/>
  <c r="J269" i="4"/>
  <c r="H270" i="4"/>
  <c r="I270" i="4"/>
  <c r="H271" i="4"/>
  <c r="I271" i="4"/>
  <c r="F271" i="4"/>
  <c r="J271" i="4"/>
  <c r="H272" i="4"/>
  <c r="I272" i="4"/>
  <c r="H273" i="4"/>
  <c r="I273" i="4"/>
  <c r="F273" i="4"/>
  <c r="J273" i="4"/>
  <c r="H274" i="4"/>
  <c r="I274" i="4"/>
  <c r="H275" i="4"/>
  <c r="I275" i="4"/>
  <c r="F275" i="4"/>
  <c r="J275" i="4"/>
  <c r="H276" i="4"/>
  <c r="I276" i="4"/>
  <c r="H277" i="4"/>
  <c r="I277" i="4"/>
  <c r="F277" i="4"/>
  <c r="J277" i="4"/>
  <c r="H278" i="4"/>
  <c r="I278" i="4"/>
  <c r="H279" i="4"/>
  <c r="I279" i="4"/>
  <c r="F279" i="4"/>
  <c r="J279" i="4"/>
  <c r="H280" i="4"/>
  <c r="I280" i="4"/>
  <c r="H281" i="4"/>
  <c r="I281" i="4"/>
  <c r="F281" i="4"/>
  <c r="J281" i="4"/>
  <c r="H282" i="4"/>
  <c r="I282" i="4"/>
  <c r="H283" i="4"/>
  <c r="I283" i="4"/>
  <c r="F283" i="4"/>
  <c r="J283" i="4"/>
  <c r="H284" i="4"/>
  <c r="I284" i="4"/>
  <c r="H285" i="4"/>
  <c r="I285" i="4"/>
  <c r="F285" i="4"/>
  <c r="J285" i="4"/>
  <c r="H286" i="4"/>
  <c r="I286" i="4"/>
  <c r="H287" i="4"/>
  <c r="I287" i="4"/>
  <c r="F287" i="4"/>
  <c r="J287" i="4"/>
  <c r="H288" i="4"/>
  <c r="I288" i="4"/>
  <c r="H289" i="4"/>
  <c r="I289" i="4"/>
  <c r="F289" i="4"/>
  <c r="J289" i="4"/>
  <c r="H290" i="4"/>
  <c r="I290" i="4"/>
  <c r="H291" i="4"/>
  <c r="I291" i="4"/>
  <c r="F291" i="4"/>
  <c r="J291" i="4"/>
  <c r="H292" i="4"/>
  <c r="I292" i="4"/>
  <c r="H293" i="4"/>
  <c r="I293" i="4"/>
  <c r="F293" i="4"/>
  <c r="J293" i="4"/>
  <c r="H294" i="4"/>
  <c r="I294" i="4"/>
  <c r="H295" i="4"/>
  <c r="I295" i="4"/>
  <c r="F295" i="4"/>
  <c r="J295" i="4"/>
  <c r="H296" i="4"/>
  <c r="I296" i="4"/>
  <c r="H297" i="4"/>
  <c r="I297" i="4"/>
  <c r="F297" i="4"/>
  <c r="J297" i="4"/>
  <c r="H298" i="4"/>
  <c r="I298" i="4"/>
  <c r="H299" i="4"/>
  <c r="I299" i="4"/>
  <c r="F299" i="4"/>
  <c r="J299" i="4"/>
  <c r="H300" i="4"/>
  <c r="I300" i="4"/>
  <c r="H301" i="4"/>
  <c r="I301" i="4"/>
  <c r="F301" i="4"/>
  <c r="J301" i="4"/>
  <c r="H302" i="4"/>
  <c r="I302" i="4"/>
  <c r="H303" i="4"/>
  <c r="I303" i="4"/>
  <c r="F303" i="4"/>
  <c r="J303" i="4"/>
  <c r="H304" i="4"/>
  <c r="I304" i="4"/>
  <c r="H305" i="4"/>
  <c r="I305" i="4"/>
  <c r="F305" i="4"/>
  <c r="J305" i="4"/>
  <c r="H306" i="4"/>
  <c r="I306" i="4"/>
  <c r="H307" i="4"/>
  <c r="I307" i="4"/>
  <c r="F307" i="4"/>
  <c r="J307" i="4"/>
  <c r="H308" i="4"/>
  <c r="I308" i="4"/>
  <c r="H309" i="4"/>
  <c r="I309" i="4"/>
  <c r="F309" i="4"/>
  <c r="J309" i="4"/>
  <c r="H310" i="4"/>
  <c r="I310" i="4"/>
  <c r="H311" i="4"/>
  <c r="I311" i="4"/>
  <c r="F311" i="4"/>
  <c r="J311" i="4"/>
  <c r="H312" i="4"/>
  <c r="I312" i="4"/>
  <c r="H313" i="4"/>
  <c r="I313" i="4"/>
  <c r="F313" i="4"/>
  <c r="J313" i="4"/>
  <c r="H314" i="4"/>
  <c r="I314" i="4"/>
  <c r="H315" i="4"/>
  <c r="I315" i="4"/>
  <c r="F315" i="4"/>
  <c r="J315" i="4"/>
  <c r="H316" i="4"/>
  <c r="I316" i="4"/>
  <c r="H317" i="4"/>
  <c r="I317" i="4"/>
  <c r="F317" i="4"/>
  <c r="J317" i="4"/>
  <c r="H318" i="4"/>
  <c r="I318" i="4"/>
  <c r="H319" i="4"/>
  <c r="I319" i="4"/>
  <c r="F319" i="4"/>
  <c r="J319" i="4"/>
  <c r="H320" i="4"/>
  <c r="I320" i="4"/>
  <c r="H321" i="4"/>
  <c r="I321" i="4"/>
  <c r="F321" i="4"/>
  <c r="J321" i="4"/>
  <c r="H322" i="4"/>
  <c r="I322" i="4"/>
  <c r="H323" i="4"/>
  <c r="I323" i="4"/>
  <c r="F323" i="4"/>
  <c r="J323" i="4"/>
  <c r="H324" i="4"/>
  <c r="I324" i="4"/>
  <c r="H325" i="4"/>
  <c r="I325" i="4"/>
  <c r="F325" i="4"/>
  <c r="J325" i="4"/>
  <c r="H326" i="4"/>
  <c r="I326" i="4"/>
  <c r="H327" i="4"/>
  <c r="I327" i="4"/>
  <c r="F327" i="4"/>
  <c r="J327" i="4"/>
  <c r="H328" i="4"/>
  <c r="I328" i="4"/>
  <c r="H329" i="4"/>
  <c r="I329" i="4"/>
  <c r="F329" i="4"/>
  <c r="J329" i="4"/>
  <c r="H330" i="4"/>
  <c r="I330" i="4"/>
  <c r="H331" i="4"/>
  <c r="I331" i="4"/>
  <c r="F331" i="4"/>
  <c r="J331" i="4"/>
  <c r="H332" i="4"/>
  <c r="I332" i="4"/>
  <c r="H333" i="4"/>
  <c r="I333" i="4"/>
  <c r="F333" i="4"/>
  <c r="J333" i="4"/>
  <c r="H334" i="4"/>
  <c r="I334" i="4"/>
  <c r="H335" i="4"/>
  <c r="I335" i="4"/>
  <c r="F335" i="4"/>
  <c r="J335" i="4"/>
  <c r="H336" i="4"/>
  <c r="I336" i="4"/>
  <c r="H337" i="4"/>
  <c r="I337" i="4"/>
  <c r="F337" i="4"/>
  <c r="J337" i="4"/>
  <c r="H338" i="4"/>
  <c r="I338" i="4"/>
  <c r="H339" i="4"/>
  <c r="I339" i="4"/>
  <c r="F339" i="4"/>
  <c r="J339" i="4"/>
  <c r="H340" i="4"/>
  <c r="I340" i="4"/>
  <c r="H341" i="4"/>
  <c r="I341" i="4"/>
  <c r="F341" i="4"/>
  <c r="J341" i="4"/>
  <c r="H342" i="4"/>
  <c r="I342" i="4"/>
  <c r="H343" i="4"/>
  <c r="I343" i="4"/>
  <c r="F343" i="4"/>
  <c r="J343" i="4"/>
  <c r="H344" i="4"/>
  <c r="I344" i="4"/>
  <c r="H345" i="4"/>
  <c r="I345" i="4"/>
  <c r="F345" i="4"/>
  <c r="J345" i="4"/>
  <c r="H346" i="4"/>
  <c r="I346" i="4"/>
  <c r="H347" i="4"/>
  <c r="I347" i="4"/>
  <c r="F347" i="4"/>
  <c r="J347" i="4"/>
  <c r="H348" i="4"/>
  <c r="I348" i="4"/>
  <c r="H349" i="4"/>
  <c r="I349" i="4"/>
  <c r="F349" i="4"/>
  <c r="J349" i="4"/>
  <c r="H350" i="4"/>
  <c r="I350" i="4"/>
  <c r="H351" i="4"/>
  <c r="I351" i="4"/>
  <c r="F351" i="4"/>
  <c r="J351" i="4"/>
  <c r="H352" i="4"/>
  <c r="I352" i="4"/>
  <c r="H353" i="4"/>
  <c r="I353" i="4"/>
  <c r="F353" i="4"/>
  <c r="J353" i="4"/>
  <c r="H354" i="4"/>
  <c r="I354" i="4"/>
  <c r="H355" i="4"/>
  <c r="I355" i="4"/>
  <c r="F355" i="4"/>
  <c r="J355" i="4"/>
  <c r="H356" i="4"/>
  <c r="I356" i="4"/>
  <c r="H357" i="4"/>
  <c r="I357" i="4"/>
  <c r="F357" i="4"/>
  <c r="J357" i="4"/>
  <c r="H358" i="4"/>
  <c r="I358" i="4"/>
  <c r="H359" i="4"/>
  <c r="I359" i="4"/>
  <c r="F359" i="4"/>
  <c r="J359" i="4"/>
  <c r="H360" i="4"/>
  <c r="I360" i="4"/>
  <c r="H361" i="4"/>
  <c r="I361" i="4"/>
  <c r="F361" i="4"/>
  <c r="J361" i="4"/>
  <c r="H362" i="4"/>
  <c r="I362" i="4"/>
  <c r="H363" i="4"/>
  <c r="I363" i="4"/>
  <c r="F363" i="4"/>
  <c r="J363" i="4"/>
  <c r="H364" i="4"/>
  <c r="I364" i="4"/>
  <c r="H365" i="4"/>
  <c r="I365" i="4"/>
  <c r="F365" i="4"/>
  <c r="J365" i="4"/>
  <c r="H366" i="4"/>
  <c r="I366" i="4"/>
  <c r="H367" i="4"/>
  <c r="I367" i="4"/>
  <c r="F367" i="4"/>
  <c r="J367" i="4"/>
  <c r="H368" i="4"/>
  <c r="I368" i="4"/>
  <c r="H369" i="4"/>
  <c r="I369" i="4"/>
  <c r="F369" i="4"/>
  <c r="J369" i="4"/>
  <c r="H370" i="4"/>
  <c r="I370" i="4"/>
  <c r="H371" i="4"/>
  <c r="I371" i="4"/>
  <c r="F371" i="4"/>
  <c r="J371" i="4"/>
  <c r="H372" i="4"/>
  <c r="I372" i="4"/>
  <c r="H373" i="4"/>
  <c r="I373" i="4"/>
  <c r="F373" i="4"/>
  <c r="J373" i="4"/>
  <c r="H374" i="4"/>
  <c r="I374" i="4"/>
  <c r="H375" i="4"/>
  <c r="I375" i="4"/>
  <c r="F375" i="4"/>
  <c r="J375" i="4"/>
  <c r="H376" i="4"/>
  <c r="I376" i="4"/>
  <c r="H377" i="4"/>
  <c r="I377" i="4"/>
  <c r="F377" i="4"/>
  <c r="J377" i="4"/>
  <c r="H378" i="4"/>
  <c r="I378" i="4"/>
  <c r="H379" i="4"/>
  <c r="I379" i="4"/>
  <c r="F379" i="4"/>
  <c r="J379" i="4"/>
  <c r="H380" i="4"/>
  <c r="I380" i="4"/>
  <c r="H381" i="4"/>
  <c r="I381" i="4"/>
  <c r="F381" i="4"/>
  <c r="J381" i="4"/>
  <c r="H382" i="4"/>
  <c r="I382" i="4"/>
  <c r="H383" i="4"/>
  <c r="I383" i="4"/>
  <c r="H384" i="4"/>
  <c r="I384" i="4"/>
  <c r="H385" i="4"/>
  <c r="I385" i="4"/>
  <c r="F385" i="4"/>
  <c r="J385" i="4"/>
  <c r="H386" i="4"/>
  <c r="I386" i="4"/>
  <c r="H387" i="4"/>
  <c r="I387" i="4"/>
  <c r="F387" i="4"/>
  <c r="J387" i="4"/>
  <c r="H388" i="4"/>
  <c r="I388" i="4"/>
  <c r="H389" i="4"/>
  <c r="I389" i="4"/>
  <c r="F389" i="4"/>
  <c r="J389" i="4"/>
  <c r="H390" i="4"/>
  <c r="I390" i="4"/>
  <c r="H391" i="4"/>
  <c r="I391" i="4"/>
  <c r="F391" i="4"/>
  <c r="J391" i="4"/>
  <c r="H392" i="4"/>
  <c r="I392" i="4"/>
  <c r="H393" i="4"/>
  <c r="I393" i="4"/>
  <c r="F393" i="4"/>
  <c r="J393" i="4"/>
  <c r="H394" i="4"/>
  <c r="I394" i="4"/>
  <c r="H395" i="4"/>
  <c r="I395" i="4"/>
  <c r="F395" i="4"/>
  <c r="J395" i="4"/>
  <c r="H396" i="4"/>
  <c r="I396" i="4"/>
  <c r="H397" i="4"/>
  <c r="I397" i="4"/>
  <c r="F397" i="4"/>
  <c r="J397" i="4"/>
  <c r="H398" i="4"/>
  <c r="I398" i="4"/>
  <c r="H399" i="4"/>
  <c r="I399" i="4"/>
  <c r="F399" i="4"/>
  <c r="J399" i="4"/>
  <c r="H400" i="4"/>
  <c r="I400" i="4"/>
  <c r="H401" i="4"/>
  <c r="I401" i="4"/>
  <c r="F401" i="4"/>
  <c r="J401" i="4"/>
  <c r="H402" i="4"/>
  <c r="I402" i="4"/>
  <c r="H403" i="4"/>
  <c r="I403" i="4"/>
  <c r="F403" i="4"/>
  <c r="J403" i="4"/>
  <c r="H404" i="4"/>
  <c r="I404" i="4"/>
  <c r="H405" i="4"/>
  <c r="I405" i="4"/>
  <c r="F405" i="4"/>
  <c r="J405" i="4"/>
  <c r="E37" i="4"/>
  <c r="E38" i="4"/>
  <c r="F38" i="4"/>
  <c r="E39" i="4"/>
  <c r="E40" i="4"/>
  <c r="F40" i="4"/>
  <c r="E41" i="4"/>
  <c r="E42" i="4"/>
  <c r="F42" i="4"/>
  <c r="E43" i="4"/>
  <c r="E44" i="4"/>
  <c r="F44" i="4"/>
  <c r="E45" i="4"/>
  <c r="E46" i="4"/>
  <c r="F46" i="4"/>
  <c r="E47" i="4"/>
  <c r="E48" i="4"/>
  <c r="F48" i="4"/>
  <c r="E49" i="4"/>
  <c r="E50" i="4"/>
  <c r="F50" i="4"/>
  <c r="E51" i="4"/>
  <c r="E52" i="4"/>
  <c r="F52" i="4"/>
  <c r="E53" i="4"/>
  <c r="E54" i="4"/>
  <c r="F54" i="4"/>
  <c r="E55" i="4"/>
  <c r="E56" i="4"/>
  <c r="F56" i="4"/>
  <c r="E57" i="4"/>
  <c r="E58" i="4"/>
  <c r="F58" i="4"/>
  <c r="E59" i="4"/>
  <c r="E60" i="4"/>
  <c r="F60" i="4"/>
  <c r="E61" i="4"/>
  <c r="E62" i="4"/>
  <c r="F62" i="4"/>
  <c r="E63" i="4"/>
  <c r="E64" i="4"/>
  <c r="F64" i="4"/>
  <c r="E65" i="4"/>
  <c r="E66" i="4"/>
  <c r="F66" i="4"/>
  <c r="E67" i="4"/>
  <c r="E68" i="4"/>
  <c r="F68" i="4"/>
  <c r="E69" i="4"/>
  <c r="E70" i="4"/>
  <c r="F70" i="4"/>
  <c r="E71" i="4"/>
  <c r="E72" i="4"/>
  <c r="F72" i="4"/>
  <c r="E73" i="4"/>
  <c r="E74" i="4"/>
  <c r="F74" i="4"/>
  <c r="E75" i="4"/>
  <c r="E76" i="4"/>
  <c r="F76" i="4"/>
  <c r="E77" i="4"/>
  <c r="E78" i="4"/>
  <c r="F78" i="4"/>
  <c r="E79" i="4"/>
  <c r="E80" i="4"/>
  <c r="F80" i="4"/>
  <c r="E81" i="4"/>
  <c r="E82" i="4"/>
  <c r="F82" i="4"/>
  <c r="E83" i="4"/>
  <c r="E84" i="4"/>
  <c r="F84" i="4"/>
  <c r="E85" i="4"/>
  <c r="E86" i="4"/>
  <c r="F86" i="4"/>
  <c r="E87" i="4"/>
  <c r="E88" i="4"/>
  <c r="F88" i="4"/>
  <c r="E89" i="4"/>
  <c r="E90" i="4"/>
  <c r="F90" i="4"/>
  <c r="E91" i="4"/>
  <c r="E92" i="4"/>
  <c r="F92" i="4"/>
  <c r="E93" i="4"/>
  <c r="E94" i="4"/>
  <c r="F94" i="4"/>
  <c r="E95" i="4"/>
  <c r="E96" i="4"/>
  <c r="F96" i="4"/>
  <c r="E97" i="4"/>
  <c r="E98" i="4"/>
  <c r="F98" i="4"/>
  <c r="E99" i="4"/>
  <c r="E100" i="4"/>
  <c r="F100" i="4"/>
  <c r="E101" i="4"/>
  <c r="E102" i="4"/>
  <c r="F102" i="4"/>
  <c r="E103" i="4"/>
  <c r="E104" i="4"/>
  <c r="F104" i="4"/>
  <c r="E105" i="4"/>
  <c r="E106" i="4"/>
  <c r="F106" i="4"/>
  <c r="E107" i="4"/>
  <c r="E108" i="4"/>
  <c r="F108" i="4"/>
  <c r="E109" i="4"/>
  <c r="E110" i="4"/>
  <c r="F110" i="4"/>
  <c r="E111" i="4"/>
  <c r="E112" i="4"/>
  <c r="F112" i="4"/>
  <c r="E113" i="4"/>
  <c r="E114" i="4"/>
  <c r="F114" i="4"/>
  <c r="E115" i="4"/>
  <c r="E116" i="4"/>
  <c r="F116" i="4"/>
  <c r="E117" i="4"/>
  <c r="E118" i="4"/>
  <c r="F118" i="4"/>
  <c r="E119" i="4"/>
  <c r="E120" i="4"/>
  <c r="F120" i="4"/>
  <c r="E121" i="4"/>
  <c r="E122" i="4"/>
  <c r="F122" i="4"/>
  <c r="E123" i="4"/>
  <c r="E124" i="4"/>
  <c r="F124" i="4"/>
  <c r="E125" i="4"/>
  <c r="E126" i="4"/>
  <c r="F126" i="4"/>
  <c r="E127" i="4"/>
  <c r="E128" i="4"/>
  <c r="F128" i="4"/>
  <c r="E129" i="4"/>
  <c r="E130" i="4"/>
  <c r="F130" i="4"/>
  <c r="E131" i="4"/>
  <c r="E132" i="4"/>
  <c r="F132" i="4"/>
  <c r="E133" i="4"/>
  <c r="E134" i="4"/>
  <c r="F134" i="4"/>
  <c r="E135" i="4"/>
  <c r="E136" i="4"/>
  <c r="F136" i="4"/>
  <c r="E137" i="4"/>
  <c r="E138" i="4"/>
  <c r="F138" i="4"/>
  <c r="E139" i="4"/>
  <c r="E140" i="4"/>
  <c r="F140" i="4"/>
  <c r="E141" i="4"/>
  <c r="E142" i="4"/>
  <c r="F142" i="4"/>
  <c r="E143" i="4"/>
  <c r="E144" i="4"/>
  <c r="F144" i="4"/>
  <c r="E145" i="4"/>
  <c r="E146" i="4"/>
  <c r="F146" i="4"/>
  <c r="E147" i="4"/>
  <c r="E148" i="4"/>
  <c r="F148" i="4"/>
  <c r="E149" i="4"/>
  <c r="E150" i="4"/>
  <c r="F150" i="4"/>
  <c r="E151" i="4"/>
  <c r="E152" i="4"/>
  <c r="F152" i="4"/>
  <c r="E153" i="4"/>
  <c r="E154" i="4"/>
  <c r="F154" i="4"/>
  <c r="E155" i="4"/>
  <c r="E156" i="4"/>
  <c r="F156" i="4"/>
  <c r="E157" i="4"/>
  <c r="E158" i="4"/>
  <c r="F158" i="4"/>
  <c r="E159" i="4"/>
  <c r="E160" i="4"/>
  <c r="F160" i="4"/>
  <c r="E161" i="4"/>
  <c r="E162" i="4"/>
  <c r="F162" i="4"/>
  <c r="E163" i="4"/>
  <c r="E164" i="4"/>
  <c r="F164" i="4"/>
  <c r="E165" i="4"/>
  <c r="E166" i="4"/>
  <c r="F166" i="4"/>
  <c r="E167" i="4"/>
  <c r="E168" i="4"/>
  <c r="F168" i="4"/>
  <c r="E169" i="4"/>
  <c r="E170" i="4"/>
  <c r="F170" i="4"/>
  <c r="E171" i="4"/>
  <c r="E172" i="4"/>
  <c r="F172" i="4"/>
  <c r="E173" i="4"/>
  <c r="E174" i="4"/>
  <c r="F174" i="4"/>
  <c r="E175" i="4"/>
  <c r="E176" i="4"/>
  <c r="F176" i="4"/>
  <c r="E177" i="4"/>
  <c r="E178" i="4"/>
  <c r="F178" i="4"/>
  <c r="E179" i="4"/>
  <c r="E180" i="4"/>
  <c r="F180" i="4"/>
  <c r="E181" i="4"/>
  <c r="E182" i="4"/>
  <c r="F182" i="4"/>
  <c r="E183" i="4"/>
  <c r="E184" i="4"/>
  <c r="F184" i="4"/>
  <c r="E185" i="4"/>
  <c r="E186" i="4"/>
  <c r="F186" i="4"/>
  <c r="E187" i="4"/>
  <c r="E188" i="4"/>
  <c r="F188" i="4"/>
  <c r="E189" i="4"/>
  <c r="E190" i="4"/>
  <c r="F190" i="4"/>
  <c r="E191" i="4"/>
  <c r="E192" i="4"/>
  <c r="F192" i="4"/>
  <c r="E193" i="4"/>
  <c r="E194" i="4"/>
  <c r="F194" i="4"/>
  <c r="E195" i="4"/>
  <c r="E196" i="4"/>
  <c r="F196" i="4"/>
  <c r="E197" i="4"/>
  <c r="E198" i="4"/>
  <c r="F198" i="4"/>
  <c r="E199" i="4"/>
  <c r="E200" i="4"/>
  <c r="F200" i="4"/>
  <c r="E201" i="4"/>
  <c r="E202" i="4"/>
  <c r="F202" i="4"/>
  <c r="E203" i="4"/>
  <c r="E204" i="4"/>
  <c r="F204" i="4"/>
  <c r="E205" i="4"/>
  <c r="E206" i="4"/>
  <c r="F206" i="4"/>
  <c r="E207" i="4"/>
  <c r="E208" i="4"/>
  <c r="F208" i="4"/>
  <c r="E209" i="4"/>
  <c r="E210" i="4"/>
  <c r="F210" i="4"/>
  <c r="E211" i="4"/>
  <c r="E212" i="4"/>
  <c r="F212" i="4"/>
  <c r="E213" i="4"/>
  <c r="E214" i="4"/>
  <c r="F214" i="4"/>
  <c r="E215" i="4"/>
  <c r="E216" i="4"/>
  <c r="F216" i="4"/>
  <c r="E217" i="4"/>
  <c r="E218" i="4"/>
  <c r="F218" i="4"/>
  <c r="E219" i="4"/>
  <c r="E220" i="4"/>
  <c r="F220" i="4"/>
  <c r="E221" i="4"/>
  <c r="E222" i="4"/>
  <c r="F222" i="4"/>
  <c r="E223" i="4"/>
  <c r="E224" i="4"/>
  <c r="F224" i="4"/>
  <c r="E225" i="4"/>
  <c r="E226" i="4"/>
  <c r="F226" i="4"/>
  <c r="E227" i="4"/>
  <c r="E228" i="4"/>
  <c r="F228" i="4"/>
  <c r="E229" i="4"/>
  <c r="E230" i="4"/>
  <c r="F230" i="4"/>
  <c r="E231" i="4"/>
  <c r="E232" i="4"/>
  <c r="F232" i="4"/>
  <c r="E233" i="4"/>
  <c r="E234" i="4"/>
  <c r="F234" i="4"/>
  <c r="E235" i="4"/>
  <c r="E236" i="4"/>
  <c r="F236" i="4"/>
  <c r="E237" i="4"/>
  <c r="E238" i="4"/>
  <c r="F238" i="4"/>
  <c r="E239" i="4"/>
  <c r="E240" i="4"/>
  <c r="F240" i="4"/>
  <c r="E241" i="4"/>
  <c r="E242" i="4"/>
  <c r="F242" i="4"/>
  <c r="E243" i="4"/>
  <c r="E244" i="4"/>
  <c r="F244" i="4"/>
  <c r="E245" i="4"/>
  <c r="E246" i="4"/>
  <c r="F246" i="4"/>
  <c r="E247" i="4"/>
  <c r="E248" i="4"/>
  <c r="F248" i="4"/>
  <c r="E249" i="4"/>
  <c r="E250" i="4"/>
  <c r="F250" i="4"/>
  <c r="E251" i="4"/>
  <c r="E252" i="4"/>
  <c r="F252" i="4"/>
  <c r="E253" i="4"/>
  <c r="E254" i="4"/>
  <c r="F254" i="4"/>
  <c r="E255" i="4"/>
  <c r="E256" i="4"/>
  <c r="F256" i="4"/>
  <c r="E257" i="4"/>
  <c r="E258" i="4"/>
  <c r="F258" i="4"/>
  <c r="E259" i="4"/>
  <c r="E260" i="4"/>
  <c r="F260" i="4"/>
  <c r="E261" i="4"/>
  <c r="E262" i="4"/>
  <c r="F262" i="4"/>
  <c r="E263" i="4"/>
  <c r="E264" i="4"/>
  <c r="F264" i="4"/>
  <c r="E265" i="4"/>
  <c r="E266" i="4"/>
  <c r="F266" i="4"/>
  <c r="E267" i="4"/>
  <c r="E268" i="4"/>
  <c r="F268" i="4"/>
  <c r="E269" i="4"/>
  <c r="E270" i="4"/>
  <c r="F270" i="4"/>
  <c r="E271" i="4"/>
  <c r="E272" i="4"/>
  <c r="F272" i="4"/>
  <c r="E273" i="4"/>
  <c r="E274" i="4"/>
  <c r="F274" i="4"/>
  <c r="E275" i="4"/>
  <c r="E276" i="4"/>
  <c r="F276" i="4"/>
  <c r="E277" i="4"/>
  <c r="E278" i="4"/>
  <c r="F278" i="4"/>
  <c r="E279" i="4"/>
  <c r="E280" i="4"/>
  <c r="F280" i="4"/>
  <c r="E281" i="4"/>
  <c r="E282" i="4"/>
  <c r="F282" i="4"/>
  <c r="E283" i="4"/>
  <c r="E284" i="4"/>
  <c r="F284" i="4"/>
  <c r="E285" i="4"/>
  <c r="E286" i="4"/>
  <c r="F286" i="4"/>
  <c r="E287" i="4"/>
  <c r="E288" i="4"/>
  <c r="F288" i="4"/>
  <c r="E289" i="4"/>
  <c r="E290" i="4"/>
  <c r="F290" i="4"/>
  <c r="E291" i="4"/>
  <c r="E292" i="4"/>
  <c r="F292" i="4"/>
  <c r="E293" i="4"/>
  <c r="E294" i="4"/>
  <c r="F294" i="4"/>
  <c r="E295" i="4"/>
  <c r="E296" i="4"/>
  <c r="F296" i="4"/>
  <c r="E297" i="4"/>
  <c r="E298" i="4"/>
  <c r="F298" i="4"/>
  <c r="E299" i="4"/>
  <c r="E300" i="4"/>
  <c r="F300" i="4"/>
  <c r="E301" i="4"/>
  <c r="E302" i="4"/>
  <c r="F302" i="4"/>
  <c r="E303" i="4"/>
  <c r="E304" i="4"/>
  <c r="F304" i="4"/>
  <c r="E305" i="4"/>
  <c r="E306" i="4"/>
  <c r="F306" i="4"/>
  <c r="E307" i="4"/>
  <c r="E308" i="4"/>
  <c r="F308" i="4"/>
  <c r="E309" i="4"/>
  <c r="E310" i="4"/>
  <c r="F310" i="4"/>
  <c r="E311" i="4"/>
  <c r="E312" i="4"/>
  <c r="F312" i="4"/>
  <c r="E313" i="4"/>
  <c r="E314" i="4"/>
  <c r="F314" i="4"/>
  <c r="E315" i="4"/>
  <c r="E316" i="4"/>
  <c r="F316" i="4"/>
  <c r="E317" i="4"/>
  <c r="E318" i="4"/>
  <c r="F318" i="4"/>
  <c r="E319" i="4"/>
  <c r="E320" i="4"/>
  <c r="F320" i="4"/>
  <c r="E321" i="4"/>
  <c r="E322" i="4"/>
  <c r="F322" i="4"/>
  <c r="E323" i="4"/>
  <c r="E324" i="4"/>
  <c r="F324" i="4"/>
  <c r="E325" i="4"/>
  <c r="E326" i="4"/>
  <c r="F326" i="4"/>
  <c r="E327" i="4"/>
  <c r="E328" i="4"/>
  <c r="F328" i="4"/>
  <c r="E329" i="4"/>
  <c r="E330" i="4"/>
  <c r="F330" i="4"/>
  <c r="E331" i="4"/>
  <c r="E332" i="4"/>
  <c r="F332" i="4"/>
  <c r="E333" i="4"/>
  <c r="E334" i="4"/>
  <c r="F334" i="4"/>
  <c r="E335" i="4"/>
  <c r="E336" i="4"/>
  <c r="F336" i="4"/>
  <c r="E337" i="4"/>
  <c r="E338" i="4"/>
  <c r="F338" i="4"/>
  <c r="E339" i="4"/>
  <c r="E340" i="4"/>
  <c r="F340" i="4"/>
  <c r="E341" i="4"/>
  <c r="E342" i="4"/>
  <c r="F342" i="4"/>
  <c r="E343" i="4"/>
  <c r="E344" i="4"/>
  <c r="F344" i="4"/>
  <c r="E345" i="4"/>
  <c r="E346" i="4"/>
  <c r="F346" i="4"/>
  <c r="E347" i="4"/>
  <c r="E348" i="4"/>
  <c r="F348" i="4"/>
  <c r="E349" i="4"/>
  <c r="E350" i="4"/>
  <c r="F350" i="4"/>
  <c r="E351" i="4"/>
  <c r="E352" i="4"/>
  <c r="F352" i="4"/>
  <c r="E353" i="4"/>
  <c r="E354" i="4"/>
  <c r="F354" i="4"/>
  <c r="E355" i="4"/>
  <c r="E356" i="4"/>
  <c r="F356" i="4"/>
  <c r="E357" i="4"/>
  <c r="E358" i="4"/>
  <c r="F358" i="4"/>
  <c r="E359" i="4"/>
  <c r="E360" i="4"/>
  <c r="F360" i="4"/>
  <c r="E361" i="4"/>
  <c r="E362" i="4"/>
  <c r="F362" i="4"/>
  <c r="E363" i="4"/>
  <c r="E364" i="4"/>
  <c r="F364" i="4"/>
  <c r="E365" i="4"/>
  <c r="E366" i="4"/>
  <c r="F366" i="4"/>
  <c r="E367" i="4"/>
  <c r="E368" i="4"/>
  <c r="F368" i="4"/>
  <c r="E369" i="4"/>
  <c r="E370" i="4"/>
  <c r="F370" i="4"/>
  <c r="E371" i="4"/>
  <c r="E372" i="4"/>
  <c r="F372" i="4"/>
  <c r="E373" i="4"/>
  <c r="E374" i="4"/>
  <c r="F374" i="4"/>
  <c r="E375" i="4"/>
  <c r="E376" i="4"/>
  <c r="F376" i="4"/>
  <c r="E377" i="4"/>
  <c r="E378" i="4"/>
  <c r="F378" i="4"/>
  <c r="E379" i="4"/>
  <c r="E380" i="4"/>
  <c r="F380" i="4"/>
  <c r="E381" i="4"/>
  <c r="E382" i="4"/>
  <c r="F382" i="4"/>
  <c r="E383" i="4"/>
  <c r="F383" i="4"/>
  <c r="E384" i="4"/>
  <c r="F384" i="4"/>
  <c r="E385" i="4"/>
  <c r="E386" i="4"/>
  <c r="F386" i="4"/>
  <c r="E387" i="4"/>
  <c r="E388" i="4"/>
  <c r="F388" i="4"/>
  <c r="E389" i="4"/>
  <c r="E390" i="4"/>
  <c r="F390" i="4"/>
  <c r="E391" i="4"/>
  <c r="E392" i="4"/>
  <c r="F392" i="4"/>
  <c r="E393" i="4"/>
  <c r="E394" i="4"/>
  <c r="F394" i="4"/>
  <c r="E395" i="4"/>
  <c r="E396" i="4"/>
  <c r="F396" i="4"/>
  <c r="E397" i="4"/>
  <c r="E398" i="4"/>
  <c r="F398" i="4"/>
  <c r="E399" i="4"/>
  <c r="E400" i="4"/>
  <c r="F400" i="4"/>
  <c r="E401" i="4"/>
  <c r="E402" i="4"/>
  <c r="F402" i="4"/>
  <c r="E403" i="4"/>
  <c r="E404" i="4"/>
  <c r="F404" i="4"/>
  <c r="E405" i="4"/>
  <c r="H7" i="4"/>
  <c r="I10" i="4"/>
  <c r="I12" i="4"/>
  <c r="I14" i="4"/>
  <c r="I16" i="4"/>
  <c r="I18" i="4"/>
  <c r="I20" i="4"/>
  <c r="I22" i="4"/>
  <c r="I24" i="4"/>
  <c r="H26" i="4"/>
  <c r="I28" i="4"/>
  <c r="I32" i="4"/>
  <c r="I36" i="4"/>
  <c r="H35" i="4"/>
  <c r="I34" i="4"/>
  <c r="I33" i="4"/>
  <c r="H31" i="4"/>
  <c r="I30" i="4"/>
  <c r="H29" i="4"/>
  <c r="H27" i="4"/>
  <c r="I26" i="4"/>
  <c r="H25" i="4"/>
  <c r="H23" i="4"/>
  <c r="I21" i="4"/>
  <c r="H19" i="4"/>
  <c r="I17" i="4"/>
  <c r="H15" i="4"/>
  <c r="H13" i="4"/>
  <c r="H11" i="4"/>
  <c r="H10" i="4"/>
  <c r="I9" i="4"/>
  <c r="I8" i="4"/>
  <c r="I6" i="4"/>
  <c r="H5" i="4"/>
  <c r="I4" i="4"/>
  <c r="F4" i="4"/>
  <c r="J4" i="4"/>
  <c r="H4"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L36" i="4"/>
  <c r="M19" i="4"/>
  <c r="L18" i="4"/>
  <c r="L9" i="4"/>
  <c r="M8" i="4"/>
  <c r="F17" i="4"/>
  <c r="J17" i="4"/>
  <c r="F36" i="4"/>
  <c r="J36" i="4"/>
  <c r="F16" i="4"/>
  <c r="J16" i="4"/>
  <c r="M7" i="4"/>
  <c r="L6" i="4"/>
  <c r="M5" i="4"/>
  <c r="M4" i="4"/>
  <c r="F20" i="4"/>
  <c r="J20" i="4"/>
  <c r="F8" i="4"/>
  <c r="J8" i="4"/>
  <c r="F21" i="4"/>
  <c r="J21" i="4"/>
  <c r="F32" i="4"/>
  <c r="J32" i="4"/>
  <c r="F22" i="4"/>
  <c r="J22" i="4"/>
  <c r="F14" i="4"/>
  <c r="J14" i="4"/>
  <c r="J404" i="4"/>
  <c r="J402" i="4"/>
  <c r="J400" i="4"/>
  <c r="J398" i="4"/>
  <c r="J396" i="4"/>
  <c r="J394" i="4"/>
  <c r="J392" i="4"/>
  <c r="J390" i="4"/>
  <c r="J388" i="4"/>
  <c r="J386" i="4"/>
  <c r="J384" i="4"/>
  <c r="J382" i="4"/>
  <c r="J380" i="4"/>
  <c r="J378" i="4"/>
  <c r="J376" i="4"/>
  <c r="J374" i="4"/>
  <c r="J372" i="4"/>
  <c r="J370" i="4"/>
  <c r="J368" i="4"/>
  <c r="J366" i="4"/>
  <c r="J364" i="4"/>
  <c r="J362" i="4"/>
  <c r="J360" i="4"/>
  <c r="J358" i="4"/>
  <c r="J356" i="4"/>
  <c r="J354" i="4"/>
  <c r="J352" i="4"/>
  <c r="J350" i="4"/>
  <c r="J348" i="4"/>
  <c r="J346" i="4"/>
  <c r="J344" i="4"/>
  <c r="J342" i="4"/>
  <c r="J340" i="4"/>
  <c r="J338" i="4"/>
  <c r="J336" i="4"/>
  <c r="J334" i="4"/>
  <c r="J332" i="4"/>
  <c r="J330" i="4"/>
  <c r="J328" i="4"/>
  <c r="J326" i="4"/>
  <c r="J324" i="4"/>
  <c r="J322" i="4"/>
  <c r="J320" i="4"/>
  <c r="J318" i="4"/>
  <c r="J316" i="4"/>
  <c r="J314" i="4"/>
  <c r="J312" i="4"/>
  <c r="J310" i="4"/>
  <c r="J308" i="4"/>
  <c r="J306" i="4"/>
  <c r="J304" i="4"/>
  <c r="J302" i="4"/>
  <c r="J300" i="4"/>
  <c r="J298" i="4"/>
  <c r="J296" i="4"/>
  <c r="J294" i="4"/>
  <c r="J292" i="4"/>
  <c r="J290" i="4"/>
  <c r="J288" i="4"/>
  <c r="J286" i="4"/>
  <c r="J284" i="4"/>
  <c r="J282" i="4"/>
  <c r="J280" i="4"/>
  <c r="J278" i="4"/>
  <c r="J276" i="4"/>
  <c r="J274" i="4"/>
  <c r="J272" i="4"/>
  <c r="J270" i="4"/>
  <c r="J268" i="4"/>
  <c r="J266" i="4"/>
  <c r="J264" i="4"/>
  <c r="J262" i="4"/>
  <c r="J260" i="4"/>
  <c r="J258" i="4"/>
  <c r="J256" i="4"/>
  <c r="J254" i="4"/>
  <c r="J252" i="4"/>
  <c r="J250" i="4"/>
  <c r="J248" i="4"/>
  <c r="J246" i="4"/>
  <c r="J244" i="4"/>
  <c r="J242" i="4"/>
  <c r="J240" i="4"/>
  <c r="J238" i="4"/>
  <c r="J236" i="4"/>
  <c r="J234" i="4"/>
  <c r="J232" i="4"/>
  <c r="J230" i="4"/>
  <c r="J228" i="4"/>
  <c r="J226" i="4"/>
  <c r="J224" i="4"/>
  <c r="J222" i="4"/>
  <c r="J220" i="4"/>
  <c r="J218" i="4"/>
  <c r="J216" i="4"/>
  <c r="J214" i="4"/>
  <c r="J212" i="4"/>
  <c r="J210" i="4"/>
  <c r="J208" i="4"/>
  <c r="J206" i="4"/>
  <c r="J204" i="4"/>
  <c r="J202" i="4"/>
  <c r="J200" i="4"/>
  <c r="J198" i="4"/>
  <c r="J196" i="4"/>
  <c r="J194" i="4"/>
  <c r="J192" i="4"/>
  <c r="J190" i="4"/>
  <c r="J188" i="4"/>
  <c r="J186" i="4"/>
  <c r="J184" i="4"/>
  <c r="J182" i="4"/>
  <c r="J180" i="4"/>
  <c r="J178" i="4"/>
  <c r="J176" i="4"/>
  <c r="J174" i="4"/>
  <c r="J172" i="4"/>
  <c r="J170" i="4"/>
  <c r="J168" i="4"/>
  <c r="J166" i="4"/>
  <c r="J164" i="4"/>
  <c r="J162" i="4"/>
  <c r="J160" i="4"/>
  <c r="J158" i="4"/>
  <c r="J156" i="4"/>
  <c r="J154" i="4"/>
  <c r="J152" i="4"/>
  <c r="J150" i="4"/>
  <c r="J148" i="4"/>
  <c r="J146" i="4"/>
  <c r="J144" i="4"/>
  <c r="J142" i="4"/>
  <c r="J140" i="4"/>
  <c r="J138" i="4"/>
  <c r="J136" i="4"/>
  <c r="J134" i="4"/>
  <c r="J132" i="4"/>
  <c r="J130" i="4"/>
  <c r="J128" i="4"/>
  <c r="J126" i="4"/>
  <c r="J124" i="4"/>
  <c r="J122" i="4"/>
  <c r="J120" i="4"/>
  <c r="J118" i="4"/>
  <c r="J116" i="4"/>
  <c r="J114" i="4"/>
  <c r="J112" i="4"/>
  <c r="J110" i="4"/>
  <c r="J108" i="4"/>
  <c r="J106" i="4"/>
  <c r="J104" i="4"/>
  <c r="J102" i="4"/>
  <c r="J100" i="4"/>
  <c r="J98" i="4"/>
  <c r="J96" i="4"/>
  <c r="J94" i="4"/>
  <c r="J92" i="4"/>
  <c r="J90" i="4"/>
  <c r="J88" i="4"/>
  <c r="J86" i="4"/>
  <c r="J84" i="4"/>
  <c r="J82" i="4"/>
  <c r="J80" i="4"/>
  <c r="J78" i="4"/>
  <c r="J76" i="4"/>
  <c r="J74" i="4"/>
  <c r="J72" i="4"/>
  <c r="J70" i="4"/>
  <c r="J68" i="4"/>
  <c r="J66" i="4"/>
  <c r="J64" i="4"/>
  <c r="J62" i="4"/>
  <c r="J60" i="4"/>
  <c r="J58" i="4"/>
  <c r="J56" i="4"/>
  <c r="J54" i="4"/>
  <c r="J52" i="4"/>
  <c r="J50" i="4"/>
  <c r="J48" i="4"/>
  <c r="J46" i="4"/>
  <c r="J44" i="4"/>
  <c r="J42" i="4"/>
  <c r="J40" i="4"/>
  <c r="J38" i="4"/>
  <c r="L33" i="4"/>
  <c r="L28" i="4"/>
  <c r="M27" i="4"/>
  <c r="L26" i="4"/>
  <c r="L20" i="4"/>
  <c r="L24" i="4"/>
  <c r="M23" i="4"/>
  <c r="L22" i="4"/>
  <c r="M21" i="4"/>
  <c r="M17" i="4"/>
  <c r="M32" i="4"/>
  <c r="M16" i="4"/>
  <c r="M12" i="4"/>
  <c r="M31" i="4"/>
  <c r="L30" i="4"/>
  <c r="M29" i="4"/>
  <c r="M15" i="4"/>
  <c r="L14" i="4"/>
  <c r="M11" i="4"/>
  <c r="L10" i="4"/>
  <c r="M34" i="4"/>
  <c r="L34" i="4"/>
  <c r="L13" i="4"/>
  <c r="M13" i="4"/>
  <c r="L35" i="4"/>
  <c r="M35" i="4"/>
  <c r="L25" i="4"/>
  <c r="M25" i="4"/>
  <c r="F31" i="4"/>
  <c r="F5" i="4"/>
  <c r="F13" i="4"/>
  <c r="H6" i="4"/>
  <c r="I19" i="4"/>
  <c r="H22" i="4"/>
  <c r="I35" i="4"/>
  <c r="F25" i="4"/>
  <c r="F7" i="4"/>
  <c r="I15" i="4"/>
  <c r="H18" i="4"/>
  <c r="I31" i="4"/>
  <c r="J31" i="4"/>
  <c r="H34" i="4"/>
  <c r="I11" i="4"/>
  <c r="H14" i="4"/>
  <c r="I27" i="4"/>
  <c r="H30" i="4"/>
  <c r="F33" i="4"/>
  <c r="J33" i="4"/>
  <c r="I7" i="4"/>
  <c r="J7" i="4"/>
  <c r="I23" i="4"/>
  <c r="F23" i="4"/>
  <c r="J23" i="4"/>
  <c r="H9" i="4"/>
  <c r="H17" i="4"/>
  <c r="H21" i="4"/>
  <c r="H33" i="4"/>
  <c r="I5" i="4"/>
  <c r="H8" i="4"/>
  <c r="H12" i="4"/>
  <c r="I13" i="4"/>
  <c r="J13" i="4"/>
  <c r="H16" i="4"/>
  <c r="H20" i="4"/>
  <c r="H24" i="4"/>
  <c r="I25" i="4"/>
  <c r="J25" i="4"/>
  <c r="H28" i="4"/>
  <c r="I29" i="4"/>
  <c r="H32" i="4"/>
  <c r="H36" i="4"/>
  <c r="F15" i="4"/>
  <c r="F9" i="4"/>
  <c r="J9" i="4"/>
  <c r="F29" i="4"/>
  <c r="F35" i="4"/>
  <c r="F27" i="4"/>
  <c r="F19" i="4"/>
  <c r="F11" i="4"/>
  <c r="F34" i="4"/>
  <c r="J34" i="4"/>
  <c r="F30" i="4"/>
  <c r="J30" i="4"/>
  <c r="F28" i="4"/>
  <c r="J28" i="4"/>
  <c r="F26" i="4"/>
  <c r="J26" i="4"/>
  <c r="F24" i="4"/>
  <c r="J24" i="4"/>
  <c r="F18" i="4"/>
  <c r="J18" i="4"/>
  <c r="F12" i="4"/>
  <c r="J12" i="4"/>
  <c r="F10" i="4"/>
  <c r="J10" i="4"/>
  <c r="F6" i="4"/>
  <c r="J6" i="4"/>
  <c r="J27" i="4"/>
  <c r="J35" i="4"/>
  <c r="J29" i="4"/>
  <c r="J11" i="4"/>
  <c r="J15" i="4"/>
  <c r="J5" i="4"/>
  <c r="J19" i="4"/>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3"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4" i="2"/>
  <c r="I395" i="2"/>
  <c r="I396" i="2"/>
  <c r="I397" i="2"/>
  <c r="I398" i="2"/>
  <c r="I399" i="2"/>
  <c r="I400" i="2"/>
  <c r="I401" i="2"/>
  <c r="I402" i="2"/>
  <c r="I403" i="2"/>
  <c r="I404" i="2"/>
  <c r="I4" i="2"/>
  <c r="I5" i="2"/>
  <c r="I6" i="2"/>
  <c r="I3" i="2"/>
</calcChain>
</file>

<file path=xl/sharedStrings.xml><?xml version="1.0" encoding="utf-8"?>
<sst xmlns="http://schemas.openxmlformats.org/spreadsheetml/2006/main" count="2036" uniqueCount="489">
  <si>
    <t>County</t>
  </si>
  <si>
    <t>District</t>
  </si>
  <si>
    <t>Los Angeles Unified</t>
  </si>
  <si>
    <t>San Diego</t>
  </si>
  <si>
    <t>San Diego Unified</t>
  </si>
  <si>
    <t>Kern</t>
  </si>
  <si>
    <t>Kern High</t>
  </si>
  <si>
    <t>Sweetwater Union High</t>
  </si>
  <si>
    <t>Long Beach Unified</t>
  </si>
  <si>
    <t>East Side Union High</t>
  </si>
  <si>
    <t>Orange</t>
  </si>
  <si>
    <t>Orange County Department of Ed</t>
  </si>
  <si>
    <t>Chaffey Joint Union High</t>
  </si>
  <si>
    <t>Baldwin Park Unified</t>
  </si>
  <si>
    <t>Antelope Valley Union High</t>
  </si>
  <si>
    <t>Grossmont Union High</t>
  </si>
  <si>
    <t>Fresno</t>
  </si>
  <si>
    <t>Fresno Unified</t>
  </si>
  <si>
    <t>William S. Hart Union High</t>
  </si>
  <si>
    <t>San Franci</t>
  </si>
  <si>
    <t>San Francisco Unified</t>
  </si>
  <si>
    <t>Sacramento</t>
  </si>
  <si>
    <t>San Juan Unified</t>
  </si>
  <si>
    <t>Elk Grove Unified</t>
  </si>
  <si>
    <t>Santa Ana Unified</t>
  </si>
  <si>
    <t>Riverside</t>
  </si>
  <si>
    <t>Corona-Norco Unified</t>
  </si>
  <si>
    <t>San Bernardino City Unified</t>
  </si>
  <si>
    <t>Victor Valley Union High</t>
  </si>
  <si>
    <t>Anaheim Union High</t>
  </si>
  <si>
    <t>Ventura</t>
  </si>
  <si>
    <t>Oxnard Union High</t>
  </si>
  <si>
    <t>Huntington Beach Union High</t>
  </si>
  <si>
    <t>Fullerton Joint Union High</t>
  </si>
  <si>
    <t>Stanislaus</t>
  </si>
  <si>
    <t>Modesto City High</t>
  </si>
  <si>
    <t>Capistrano Unified</t>
  </si>
  <si>
    <t>Riverside Unified</t>
  </si>
  <si>
    <t>Whittier Union High</t>
  </si>
  <si>
    <t>Fontana Unified</t>
  </si>
  <si>
    <t>Alameda</t>
  </si>
  <si>
    <t>Oakland Unified</t>
  </si>
  <si>
    <t>Clovis Unified</t>
  </si>
  <si>
    <t>Sacramento City Unified</t>
  </si>
  <si>
    <t>Poway Unified</t>
  </si>
  <si>
    <t>Escondido Union High</t>
  </si>
  <si>
    <t>Los Angeles</t>
  </si>
  <si>
    <t>Los Angeles County Office of Education</t>
  </si>
  <si>
    <t>Fremont Unified</t>
  </si>
  <si>
    <t>Santa Clara</t>
  </si>
  <si>
    <t>Fremont Union High</t>
  </si>
  <si>
    <t>San Jose Unified</t>
  </si>
  <si>
    <t>Saddleback Valley Unified</t>
  </si>
  <si>
    <t>Twin Rivers Unified</t>
  </si>
  <si>
    <t>Placer</t>
  </si>
  <si>
    <t>Roseville Joint Union High</t>
  </si>
  <si>
    <t>Moreno Valley Unified</t>
  </si>
  <si>
    <t>Chino Valley Unified</t>
  </si>
  <si>
    <t>Montebello Unified</t>
  </si>
  <si>
    <t>Stockton Unified</t>
  </si>
  <si>
    <t>El Monte Union High</t>
  </si>
  <si>
    <t>Temecula Valley Unified</t>
  </si>
  <si>
    <t>San Ramon Valley Unified</t>
  </si>
  <si>
    <t>Merced</t>
  </si>
  <si>
    <t>Merced Union High</t>
  </si>
  <si>
    <t>Orange Unified</t>
  </si>
  <si>
    <t>Vista Unified</t>
  </si>
  <si>
    <t>West Contra Costa Unified</t>
  </si>
  <si>
    <t>Monterey</t>
  </si>
  <si>
    <t>Salinas Union High</t>
  </si>
  <si>
    <t>Burbank Unified</t>
  </si>
  <si>
    <t>Desert Sands Unified</t>
  </si>
  <si>
    <t>Downey Unified</t>
  </si>
  <si>
    <t>San Mateo</t>
  </si>
  <si>
    <t>Sequoia Union High</t>
  </si>
  <si>
    <t>Peris Union High</t>
  </si>
  <si>
    <t>Glendale Unified</t>
  </si>
  <si>
    <t>Lodi Unified</t>
  </si>
  <si>
    <t>Rialto Unified</t>
  </si>
  <si>
    <t>Torrance Unified</t>
  </si>
  <si>
    <t>Tulare</t>
  </si>
  <si>
    <t>Visalia Unified</t>
  </si>
  <si>
    <t>Mt. Diablo Unified</t>
  </si>
  <si>
    <t>Sonoma</t>
  </si>
  <si>
    <t>Santa Rosa High</t>
  </si>
  <si>
    <t>Irvine Unified</t>
  </si>
  <si>
    <t>San Dieguito Union High</t>
  </si>
  <si>
    <t>San Mateo Union High</t>
  </si>
  <si>
    <t>Alhambra Unified</t>
  </si>
  <si>
    <t>Santa Maria Joint Union High</t>
  </si>
  <si>
    <t>Conejo Unified</t>
  </si>
  <si>
    <t>Liberty Union High</t>
  </si>
  <si>
    <t>Redlands Unified</t>
  </si>
  <si>
    <t>Manteca Unified</t>
  </si>
  <si>
    <t>Hemet Unified</t>
  </si>
  <si>
    <t>Pomona Unified</t>
  </si>
  <si>
    <t>Lake Elsinore Unified</t>
  </si>
  <si>
    <t>Palm Springs Unified</t>
  </si>
  <si>
    <t>Tustin Unified</t>
  </si>
  <si>
    <t>Hesperia Unified</t>
  </si>
  <si>
    <t>Tracy Joint Unified</t>
  </si>
  <si>
    <t>El Dorado</t>
  </si>
  <si>
    <t>El Dorado Union High</t>
  </si>
  <si>
    <t>Cambell Union High</t>
  </si>
  <si>
    <t>Hacienda la Puente Unified</t>
  </si>
  <si>
    <t>ABC Unified</t>
  </si>
  <si>
    <t>Oceanside Unified</t>
  </si>
  <si>
    <t>Santa Barbara Unified</t>
  </si>
  <si>
    <t>Val Verde Unified</t>
  </si>
  <si>
    <t>Porterville Unified</t>
  </si>
  <si>
    <t>Simi Valley Unified</t>
  </si>
  <si>
    <t>Centinela Valley Union High</t>
  </si>
  <si>
    <t>Norwalk-La Mirada Unified</t>
  </si>
  <si>
    <t>Solano</t>
  </si>
  <si>
    <t>Fairfield-Suisun Unified</t>
  </si>
  <si>
    <t>Compton Unified</t>
  </si>
  <si>
    <t>Jurupa Unified</t>
  </si>
  <si>
    <t>Antioch Unified</t>
  </si>
  <si>
    <t>Walnut Valley Unified</t>
  </si>
  <si>
    <t>Newport-Mesa Unified</t>
  </si>
  <si>
    <t>Hayward Unified</t>
  </si>
  <si>
    <t>Alvord Unified</t>
  </si>
  <si>
    <t>Colton Joint Unified</t>
  </si>
  <si>
    <t>Pasadena Unified</t>
  </si>
  <si>
    <t>Ventura Unified</t>
  </si>
  <si>
    <t>Napa</t>
  </si>
  <si>
    <t>Napa Valley Unified</t>
  </si>
  <si>
    <t>Santa Cruz</t>
  </si>
  <si>
    <t>Pajaro Valley Unified</t>
  </si>
  <si>
    <t>Acalanes Union High</t>
  </si>
  <si>
    <t>Inyo</t>
  </si>
  <si>
    <t>Inyo County Office of Educatio</t>
  </si>
  <si>
    <t>San Gabriel Unified</t>
  </si>
  <si>
    <t>Tulare Joint Union High</t>
  </si>
  <si>
    <t>San Diego County Office of Edu</t>
  </si>
  <si>
    <t>Folsom-Cordova Unified</t>
  </si>
  <si>
    <t>San Marcos Unified</t>
  </si>
  <si>
    <t>Coachella Valley Unified</t>
  </si>
  <si>
    <t>Pleasanton Unified</t>
  </si>
  <si>
    <t>Paramount Unified</t>
  </si>
  <si>
    <t>Rowland Unified</t>
  </si>
  <si>
    <t>Shasta</t>
  </si>
  <si>
    <t>Shasta Union High</t>
  </si>
  <si>
    <t>Placentia-Yorba Linda Unified</t>
  </si>
  <si>
    <t>Madera</t>
  </si>
  <si>
    <t>Madera Unified</t>
  </si>
  <si>
    <t>Turlock Unified</t>
  </si>
  <si>
    <t>Riverside County Office of Edu</t>
  </si>
  <si>
    <t>Jefferson Union High</t>
  </si>
  <si>
    <t>Palos Verdes Peninsula Unified</t>
  </si>
  <si>
    <t>Vacaville Unified</t>
  </si>
  <si>
    <t>Apple Valley Unified</t>
  </si>
  <si>
    <t>Butte</t>
  </si>
  <si>
    <t>Chico Unified</t>
  </si>
  <si>
    <t>Central Unified</t>
  </si>
  <si>
    <t>Placer Union High</t>
  </si>
  <si>
    <t>Lynwood Unified</t>
  </si>
  <si>
    <t>Livermore Valley Joint Unified</t>
  </si>
  <si>
    <t>Bellflower Unified</t>
  </si>
  <si>
    <t>Vallejo City Unified</t>
  </si>
  <si>
    <t>San Lorenzo Unified</t>
  </si>
  <si>
    <t>Imperial</t>
  </si>
  <si>
    <t>Calexico Unified</t>
  </si>
  <si>
    <t>Santa Clara Unified</t>
  </si>
  <si>
    <t>Covina-Valley Unified</t>
  </si>
  <si>
    <t>New Haven Unified</t>
  </si>
  <si>
    <t>West Covina Unified</t>
  </si>
  <si>
    <t>Natomas Unified</t>
  </si>
  <si>
    <t>Ceres Unified</t>
  </si>
  <si>
    <t>Hermosa Beach City Elementary</t>
  </si>
  <si>
    <t>Inglewood Unified</t>
  </si>
  <si>
    <t>Rocklin Unified</t>
  </si>
  <si>
    <t>Marin</t>
  </si>
  <si>
    <t>Tamalpais Union High</t>
  </si>
  <si>
    <t>Palo Alto Unified</t>
  </si>
  <si>
    <t>Las Virgenes Unified</t>
  </si>
  <si>
    <t>Central Union High</t>
  </si>
  <si>
    <t>Kern County Office of Educatio</t>
  </si>
  <si>
    <t>Santa Monica-Malibu Unified</t>
  </si>
  <si>
    <t>Gilroy Unified</t>
  </si>
  <si>
    <t>Sutter</t>
  </si>
  <si>
    <t>Yuba City Unified</t>
  </si>
  <si>
    <t>Kings</t>
  </si>
  <si>
    <t>Hanford Joint Union High</t>
  </si>
  <si>
    <t>Alameda Unified</t>
  </si>
  <si>
    <t>San Joaquin County Office of E</t>
  </si>
  <si>
    <t>Adelanto Elementary</t>
  </si>
  <si>
    <t>Petaluma Joint Union High</t>
  </si>
  <si>
    <t>Bonita Unified</t>
  </si>
  <si>
    <t>Mountain View-Los Altos Union</t>
  </si>
  <si>
    <t>Santa Cruz City High</t>
  </si>
  <si>
    <t>Delano Joint Union High</t>
  </si>
  <si>
    <t>Berkeley Unified</t>
  </si>
  <si>
    <t>Milpitas Unified</t>
  </si>
  <si>
    <t>Arcadia Unified</t>
  </si>
  <si>
    <t>Castro Valley Unified</t>
  </si>
  <si>
    <t>Palmdale Elementary</t>
  </si>
  <si>
    <t>San Luis O</t>
  </si>
  <si>
    <t>Lucia Mar Unified</t>
  </si>
  <si>
    <t>Los Gatos-Saratoga Joint Union</t>
  </si>
  <si>
    <t>El Rancho Unified</t>
  </si>
  <si>
    <t>Nevada</t>
  </si>
  <si>
    <t>Nevada County Office of Educat</t>
  </si>
  <si>
    <t>Carlsbad Unified</t>
  </si>
  <si>
    <t>Pittsburg Unified</t>
  </si>
  <si>
    <t>Nevada Joint Union High</t>
  </si>
  <si>
    <t>Yucaipa-Calimesa Joint Unified</t>
  </si>
  <si>
    <t>Yolo</t>
  </si>
  <si>
    <t>Woodland Joint Unified</t>
  </si>
  <si>
    <t>San Benito</t>
  </si>
  <si>
    <t>San Benito High</t>
  </si>
  <si>
    <t>South San Francisco Unified</t>
  </si>
  <si>
    <t>Los Alamitos Unified</t>
  </si>
  <si>
    <t>Sanger Unified</t>
  </si>
  <si>
    <t>Lompoc Unified</t>
  </si>
  <si>
    <t>San Leandro Unified</t>
  </si>
  <si>
    <t>Monterey Peninsula Unified</t>
  </si>
  <si>
    <t>Upland Unified</t>
  </si>
  <si>
    <t>Los Banos Unified</t>
  </si>
  <si>
    <t>Western Placer Unified</t>
  </si>
  <si>
    <t>Azusa Unified</t>
  </si>
  <si>
    <t>Davis Joint Unified</t>
  </si>
  <si>
    <t>San Bernardino County Office o</t>
  </si>
  <si>
    <t>Morgan Hill Unified</t>
  </si>
  <si>
    <t>Contra Costa County Office of</t>
  </si>
  <si>
    <t>Garden Grove Unified</t>
  </si>
  <si>
    <t>Yuba</t>
  </si>
  <si>
    <t>Marysville Joint Unified</t>
  </si>
  <si>
    <t>San Jacinto Unified</t>
  </si>
  <si>
    <t>Lincoln Unified</t>
  </si>
  <si>
    <t>Redondo Beach Unified</t>
  </si>
  <si>
    <t>Alameda County Office of Educa</t>
  </si>
  <si>
    <t>Claremont Unified</t>
  </si>
  <si>
    <t>Morongo Unified</t>
  </si>
  <si>
    <t>Moorpark Unified</t>
  </si>
  <si>
    <t>Glendora Unified</t>
  </si>
  <si>
    <t>Beaumont Unified</t>
  </si>
  <si>
    <t>Novato Unified</t>
  </si>
  <si>
    <t>Kings Canyon Joint Unified</t>
  </si>
  <si>
    <t>Stanislaus County Office of Ed</t>
  </si>
  <si>
    <t>Ventura County Office of Educa</t>
  </si>
  <si>
    <t>Fallbrook Union High</t>
  </si>
  <si>
    <t>Santa Clara County Office of E</t>
  </si>
  <si>
    <t>Galt Joint Union High</t>
  </si>
  <si>
    <t>Oro Grande Elementary</t>
  </si>
  <si>
    <t>Manhattan Beach Unified</t>
  </si>
  <si>
    <t>Oroville Union High</t>
  </si>
  <si>
    <t>Culver City Unified</t>
  </si>
  <si>
    <t>Paso Robles Joint Unified</t>
  </si>
  <si>
    <t>Temple City Unified</t>
  </si>
  <si>
    <t>Washington Unified</t>
  </si>
  <si>
    <t>Snowline Joint Unified</t>
  </si>
  <si>
    <t>Fresno County Office of Educat</t>
  </si>
  <si>
    <t>Anderson Union High</t>
  </si>
  <si>
    <t>Lemoore Union High</t>
  </si>
  <si>
    <t>San Luis Coastal Unified</t>
  </si>
  <si>
    <t>Dehesa Elementary</t>
  </si>
  <si>
    <t>Charter Oak Unified</t>
  </si>
  <si>
    <t>Dinuba Unified</t>
  </si>
  <si>
    <t>Windsor Unified</t>
  </si>
  <si>
    <t>Ramona City Unified</t>
  </si>
  <si>
    <t>Newark Unified</t>
  </si>
  <si>
    <t>San Rafael City High</t>
  </si>
  <si>
    <t>West Sonoma County Union High</t>
  </si>
  <si>
    <t>South Monterey County Joint Un</t>
  </si>
  <si>
    <t>Cotati-Rohnert Park Unified</t>
  </si>
  <si>
    <t>Tehama</t>
  </si>
  <si>
    <t>Red Bluff Joint Union High</t>
  </si>
  <si>
    <t>Oakdale Joint Unified</t>
  </si>
  <si>
    <t>Santa Cruz County Office of Ed</t>
  </si>
  <si>
    <t>Mendocino</t>
  </si>
  <si>
    <t>Ukiah Unified</t>
  </si>
  <si>
    <t>Dublin Unified</t>
  </si>
  <si>
    <t>Beverly Hills Unified</t>
  </si>
  <si>
    <t>Patterson Joint Unified</t>
  </si>
  <si>
    <t>Duarte Unified</t>
  </si>
  <si>
    <t>Selma Unified</t>
  </si>
  <si>
    <t>Monrovia Unified</t>
  </si>
  <si>
    <t>Barstow Unified</t>
  </si>
  <si>
    <t>Julian Union Elementary</t>
  </si>
  <si>
    <t>Travis Unified</t>
  </si>
  <si>
    <t>Brawley Union High</t>
  </si>
  <si>
    <t>Benicia Unified</t>
  </si>
  <si>
    <t>Brea-Olinda Unified</t>
  </si>
  <si>
    <t>Sacramento County Office of Ed</t>
  </si>
  <si>
    <t>Oak Park Unified</t>
  </si>
  <si>
    <t>Murrieta Valley Unified</t>
  </si>
  <si>
    <t>Atascadero Unified</t>
  </si>
  <si>
    <t>Center Joint Unified</t>
  </si>
  <si>
    <t>Merced County Office of Educat</t>
  </si>
  <si>
    <t>Waterford Unified</t>
  </si>
  <si>
    <t>Sonoma Valley Unified</t>
  </si>
  <si>
    <t>New Jerusalem Elementary</t>
  </si>
  <si>
    <t>Santa Paula Unified</t>
  </si>
  <si>
    <t>La Canada Unified</t>
  </si>
  <si>
    <t>Tehachapi Unified</t>
  </si>
  <si>
    <t>Rim of the World Unified</t>
  </si>
  <si>
    <t>South Pasadena Unified</t>
  </si>
  <si>
    <t>Martinez Unified</t>
  </si>
  <si>
    <t>Amador</t>
  </si>
  <si>
    <t>Amador County Unified</t>
  </si>
  <si>
    <t>Soledad Unified</t>
  </si>
  <si>
    <t>Paradise Unified</t>
  </si>
  <si>
    <t>Acton-Agua Dulce Unified</t>
  </si>
  <si>
    <t>Monterey County Office of Educ</t>
  </si>
  <si>
    <t>Humboldt</t>
  </si>
  <si>
    <t>Northern Humboldt Union High</t>
  </si>
  <si>
    <t>San Luis Obispo County Office</t>
  </si>
  <si>
    <t>Madera County Office of Educat</t>
  </si>
  <si>
    <t>Westside Elementary</t>
  </si>
  <si>
    <t>Eureka City Schools</t>
  </si>
  <si>
    <t>Kerman Unified</t>
  </si>
  <si>
    <t>Bassett Unified</t>
  </si>
  <si>
    <t>Lindsay Unified</t>
  </si>
  <si>
    <t>Valley Center-Pauma Unified</t>
  </si>
  <si>
    <t>North Monterey County Unified</t>
  </si>
  <si>
    <t>El Segundo Unified</t>
  </si>
  <si>
    <t>Mountain Empire Unified</t>
  </si>
  <si>
    <t>Dixon Unified</t>
  </si>
  <si>
    <t>Wasco Union High</t>
  </si>
  <si>
    <t>Lake Tahoe Unified</t>
  </si>
  <si>
    <t>San Marino Unified</t>
  </si>
  <si>
    <t>Gateway Unified</t>
  </si>
  <si>
    <t>Coalinga-Huron Unified</t>
  </si>
  <si>
    <t>Sierra Sands Unified</t>
  </si>
  <si>
    <t>Banning Unified</t>
  </si>
  <si>
    <t>Tuolumne</t>
  </si>
  <si>
    <t>Sonora Union High</t>
  </si>
  <si>
    <t>Calaveras</t>
  </si>
  <si>
    <t>Calaveras Unified</t>
  </si>
  <si>
    <t>Fillmore Unified</t>
  </si>
  <si>
    <t>Lennox</t>
  </si>
  <si>
    <t>Tulare County Office of Educat</t>
  </si>
  <si>
    <t>Bear Valley Unified</t>
  </si>
  <si>
    <t>Kingsburg Joint Union High</t>
  </si>
  <si>
    <t>Coronado Unified</t>
  </si>
  <si>
    <t>Palo Verde Unified</t>
  </si>
  <si>
    <t>Exeter Unified</t>
  </si>
  <si>
    <t>Southern Kern Unified</t>
  </si>
  <si>
    <t>Santa Ynez Valley Union High</t>
  </si>
  <si>
    <t>Del Norte</t>
  </si>
  <si>
    <t>Del Norte County Unified</t>
  </si>
  <si>
    <t>Fortuna Union High</t>
  </si>
  <si>
    <t>McFarland Unified</t>
  </si>
  <si>
    <t>Laguna Beach Unified</t>
  </si>
  <si>
    <t>SBC - High Tech High</t>
  </si>
  <si>
    <t>Cutler-Orosi Joint Unified</t>
  </si>
  <si>
    <t>Ripon Unified</t>
  </si>
  <si>
    <t>San Lorenzo Valley Unified</t>
  </si>
  <si>
    <t>Ojai Unified</t>
  </si>
  <si>
    <t>Corning Union High</t>
  </si>
  <si>
    <t>Cabrillo Unified</t>
  </si>
  <si>
    <t>Taft Union High</t>
  </si>
  <si>
    <t>Corcoran Joint Unified</t>
  </si>
  <si>
    <t>Bishop Unified</t>
  </si>
  <si>
    <t>Lassen</t>
  </si>
  <si>
    <t>Lassen Union High</t>
  </si>
  <si>
    <t>Yosemite Unified</t>
  </si>
  <si>
    <t>Chowchilla Union High</t>
  </si>
  <si>
    <t>Sonoma County Office of Educat</t>
  </si>
  <si>
    <t>Tahoe-Truckee Unified</t>
  </si>
  <si>
    <t>Escalon Unified</t>
  </si>
  <si>
    <t>Templeton Unified</t>
  </si>
  <si>
    <t>Denair Unified</t>
  </si>
  <si>
    <t>Summerville Union High</t>
  </si>
  <si>
    <t>Imperial Unified</t>
  </si>
  <si>
    <t>Riverbank Unified</t>
  </si>
  <si>
    <t>Lake</t>
  </si>
  <si>
    <t>Konocti Unified</t>
  </si>
  <si>
    <t>Woodlake Unified</t>
  </si>
  <si>
    <t>El Dorado County Office of Edu</t>
  </si>
  <si>
    <t>Dos Palos Oro Loma Joint Unifi</t>
  </si>
  <si>
    <t>San Francisco County Office of</t>
  </si>
  <si>
    <t>Butte County Office of Educati</t>
  </si>
  <si>
    <t>Gonzales Unified</t>
  </si>
  <si>
    <t>Linden Unified</t>
  </si>
  <si>
    <t>Parlier Unified</t>
  </si>
  <si>
    <t>Gorman Elementary</t>
  </si>
  <si>
    <t>Piedmont City Unified</t>
  </si>
  <si>
    <t>Farmersville Unified</t>
  </si>
  <si>
    <t>Newman-Crows Landing Unified</t>
  </si>
  <si>
    <t>Armona Union Elementary</t>
  </si>
  <si>
    <t>Plumas</t>
  </si>
  <si>
    <t>Plumas Unified</t>
  </si>
  <si>
    <t>Hilmar Unified</t>
  </si>
  <si>
    <t>San Mateo County Office of Edu</t>
  </si>
  <si>
    <t>Scotts Valley Unified</t>
  </si>
  <si>
    <t>Hughson Unified</t>
  </si>
  <si>
    <t>Bret Harte Union High</t>
  </si>
  <si>
    <t>Raisin City Elementary</t>
  </si>
  <si>
    <t>Mariposa</t>
  </si>
  <si>
    <t>Mariposa County Unified</t>
  </si>
  <si>
    <t>Santa Barbara County Office of</t>
  </si>
  <si>
    <t>Mendota Unified</t>
  </si>
  <si>
    <t>Healdsburg Unified</t>
  </si>
  <si>
    <t>Sutter Union High</t>
  </si>
  <si>
    <t>Wheatland Union High</t>
  </si>
  <si>
    <t>Stone Corral Elementary</t>
  </si>
  <si>
    <t>Marcum-Illinois Union Elementa</t>
  </si>
  <si>
    <t>Gridley Unified</t>
  </si>
  <si>
    <t>Carpinteria Unified</t>
  </si>
  <si>
    <t>Glenn</t>
  </si>
  <si>
    <t>Orland Joint Unified</t>
  </si>
  <si>
    <t>Fowler Unified</t>
  </si>
  <si>
    <t>Sierra Unified</t>
  </si>
  <si>
    <t>Chawanakee Unified</t>
  </si>
  <si>
    <t>Holtville Unified</t>
  </si>
  <si>
    <t>Golden Valley Unified</t>
  </si>
  <si>
    <t>Siskiyou</t>
  </si>
  <si>
    <t>Siskiyou Union High</t>
  </si>
  <si>
    <t>Maricopa Unified</t>
  </si>
  <si>
    <t>Pacific Grove Unified</t>
  </si>
  <si>
    <t>River Delta Joint Unified</t>
  </si>
  <si>
    <t>Le Grand Union High</t>
  </si>
  <si>
    <t>Mojave Unified</t>
  </si>
  <si>
    <t>Solano County Office of Educat</t>
  </si>
  <si>
    <t>Middletown Unified</t>
  </si>
  <si>
    <t>John Swett Unified</t>
  </si>
  <si>
    <t>Willits Unified</t>
  </si>
  <si>
    <t>Caruthers Unified</t>
  </si>
  <si>
    <t>Lakeside Union Elementary</t>
  </si>
  <si>
    <t>Fort Bragg Unified</t>
  </si>
  <si>
    <t>Orcutt Union Elementary</t>
  </si>
  <si>
    <t>Kelseyville Unified</t>
  </si>
  <si>
    <t>West Park Elementary</t>
  </si>
  <si>
    <t>Yuba County Office of Educatio</t>
  </si>
  <si>
    <t>Black Oak Mine Unified</t>
  </si>
  <si>
    <t>Muroc Joint Unified</t>
  </si>
  <si>
    <t>Humboldt County Office of Educ</t>
  </si>
  <si>
    <t>Napa County Office of Educatio</t>
  </si>
  <si>
    <t>Winters Joint Unified</t>
  </si>
  <si>
    <t>Willows Unified</t>
  </si>
  <si>
    <t>Lawndale Elementary</t>
  </si>
  <si>
    <t>Gustine Unified</t>
  </si>
  <si>
    <t>Golden Plains Unified</t>
  </si>
  <si>
    <t>Trinity</t>
  </si>
  <si>
    <t>Trinity Alps Unified</t>
  </si>
  <si>
    <t>Saint Helena Unified</t>
  </si>
  <si>
    <t>Riverdale Joint Unified</t>
  </si>
  <si>
    <t>Mono</t>
  </si>
  <si>
    <t>Mono County Office of Educatio</t>
  </si>
  <si>
    <t>Cloverdale Unified</t>
  </si>
  <si>
    <t>Colusa</t>
  </si>
  <si>
    <t>Colusa Unified</t>
  </si>
  <si>
    <t>Hawthorne</t>
  </si>
  <si>
    <t>Jefferson Elementary</t>
  </si>
  <si>
    <t>Silver Valley Unified</t>
  </si>
  <si>
    <t>Fiscal impact ($M)</t>
  </si>
  <si>
    <t>Social impact ($M)</t>
  </si>
  <si>
    <t>10th grade cohort</t>
  </si>
  <si>
    <t>Number suspended</t>
  </si>
  <si>
    <t>Los Angeless</t>
  </si>
  <si>
    <t>Santa Claraa</t>
  </si>
  <si>
    <t>San Bernardino</t>
  </si>
  <si>
    <t>Contra Costa</t>
  </si>
  <si>
    <t>San Joaquin</t>
  </si>
  <si>
    <t>Santa Barbara</t>
  </si>
  <si>
    <t>STATE</t>
  </si>
  <si>
    <t>San Francisco</t>
  </si>
  <si>
    <t>Number of non-graduates due to suspensions</t>
  </si>
  <si>
    <t>Predicted graduation rate of suspended students assuming suspensions (%)</t>
  </si>
  <si>
    <t>Predicted graduation rate of suspended students assuming no suspensions (%)</t>
  </si>
  <si>
    <t>Graduation rate of all students (%)</t>
  </si>
  <si>
    <t>Graduation rate of non-suspended students (%)</t>
  </si>
  <si>
    <t>Graduation rate of suspended students (%)</t>
  </si>
  <si>
    <t>Difference in graduation rates between suspended and non-suspended students (percentage points)</t>
  </si>
  <si>
    <t>Spencer Valley Elementary</t>
  </si>
  <si>
    <t>Calfironia Educatiion Authority Headquarters</t>
  </si>
  <si>
    <t>Wiseburn Elementary</t>
  </si>
  <si>
    <t>Yreka Union High</t>
  </si>
  <si>
    <t>Firebaugh-Las Deltas Unified</t>
  </si>
  <si>
    <t>Live Oak Unified</t>
  </si>
  <si>
    <t>Suspension Rate (%)</t>
  </si>
  <si>
    <t>Number of non-graduates</t>
  </si>
  <si>
    <t>All students</t>
  </si>
  <si>
    <t>Suspended students</t>
  </si>
  <si>
    <t>Fiscal losses ($M)</t>
  </si>
  <si>
    <t>Social losses ($M)</t>
  </si>
  <si>
    <t>Fiscal/     Social losses (% of total)</t>
  </si>
  <si>
    <t>*</t>
  </si>
  <si>
    <t>Reduction in graduation rate due to suspensions (percentage points)*</t>
  </si>
  <si>
    <t>*Reductions in graduation rates due to suspensions are based on estimates from treatement effects models for the 15 largest districts.  For the remainder of the districts reductions are based on the state average of 6.5 percentage points.</t>
  </si>
  <si>
    <t>Fiscal benefit ($M)*</t>
  </si>
  <si>
    <t>Social benefit ($M)*</t>
  </si>
  <si>
    <t>*Fiscal and social benefits are are based on a one percentage point decrease in the suspension rate.</t>
  </si>
  <si>
    <t>**</t>
  </si>
  <si>
    <t>**No estimate is provided for districts where the difference in graduation rates between suspended and non-suspended students is less than 6.5 percentage points.</t>
  </si>
  <si>
    <t>**No estimates were generated because there were no suspensions and hence no lossess, or because the causal impact of suspensions was indeterminable based on data from Table 1.</t>
  </si>
  <si>
    <t>Data Supplement to: The Hidden Cost of California's Harsh School Discipline, March 2017 by Rumberger and Losen found at www.civilrightsproject.ucla.edu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</si>
</sst>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7" x14ac:knownFonts="1">
    <font>
      <sz val="11"/>
      <color theme="1"/>
      <name val="Calibri"/>
      <family val="2"/>
      <scheme val="minor"/>
    </font>
    <font>
      <i/>
      <sz val="11"/>
      <color theme="1"/>
      <name val="Calibri"/>
      <family val="2"/>
      <scheme val="minor"/>
    </font>
    <font>
      <b/>
      <sz val="11"/>
      <color theme="1"/>
      <name val="Calibri"/>
      <family val="2"/>
      <scheme val="minor"/>
    </font>
    <font>
      <b/>
      <i/>
      <sz val="11"/>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auto="1"/>
      </bottom>
      <diagonal/>
    </border>
    <border>
      <left/>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61">
    <xf numFmtId="0" fontId="0" fillId="0" borderId="0" xfId="0"/>
    <xf numFmtId="1" fontId="0" fillId="0" borderId="0" xfId="0" applyNumberFormat="1"/>
    <xf numFmtId="0" fontId="0" fillId="0" borderId="0" xfId="0" applyAlignment="1">
      <alignment horizontal="center"/>
    </xf>
    <xf numFmtId="3" fontId="0" fillId="0" borderId="0" xfId="0" applyNumberFormat="1"/>
    <xf numFmtId="0" fontId="0" fillId="0" borderId="0" xfId="0" applyAlignment="1">
      <alignment horizontal="center" wrapText="1"/>
    </xf>
    <xf numFmtId="3" fontId="0" fillId="0" borderId="0" xfId="0" applyNumberFormat="1" applyAlignment="1">
      <alignment wrapText="1"/>
    </xf>
    <xf numFmtId="1" fontId="1" fillId="0" borderId="0" xfId="0" applyNumberFormat="1" applyFont="1"/>
    <xf numFmtId="3" fontId="1" fillId="0" borderId="0" xfId="0" applyNumberFormat="1" applyFont="1"/>
    <xf numFmtId="0" fontId="0" fillId="0" borderId="0" xfId="0" applyAlignment="1">
      <alignment horizontal="left"/>
    </xf>
    <xf numFmtId="0" fontId="0" fillId="0" borderId="1" xfId="0" applyBorder="1"/>
    <xf numFmtId="0" fontId="0" fillId="0" borderId="1" xfId="0" applyBorder="1" applyAlignment="1">
      <alignment horizontal="center" wrapText="1"/>
    </xf>
    <xf numFmtId="0" fontId="0" fillId="2" borderId="1" xfId="0" applyFill="1" applyBorder="1" applyAlignment="1">
      <alignment horizontal="center" wrapText="1"/>
    </xf>
    <xf numFmtId="0" fontId="0" fillId="0" borderId="1" xfId="0" applyBorder="1" applyAlignment="1">
      <alignment horizontal="left"/>
    </xf>
    <xf numFmtId="3" fontId="0" fillId="0" borderId="1" xfId="0" applyNumberFormat="1" applyBorder="1" applyAlignment="1">
      <alignment wrapText="1"/>
    </xf>
    <xf numFmtId="3" fontId="0" fillId="0" borderId="1" xfId="0" applyNumberFormat="1" applyBorder="1"/>
    <xf numFmtId="164" fontId="0" fillId="0" borderId="1" xfId="0" applyNumberFormat="1" applyBorder="1"/>
    <xf numFmtId="166" fontId="0" fillId="2" borderId="0" xfId="0" applyNumberFormat="1" applyFill="1" applyBorder="1" applyAlignment="1">
      <alignment horizontal="center" wrapText="1"/>
    </xf>
    <xf numFmtId="164" fontId="0" fillId="0" borderId="0" xfId="0" applyNumberFormat="1" applyBorder="1"/>
    <xf numFmtId="166" fontId="0" fillId="0" borderId="0" xfId="0" applyNumberFormat="1" applyBorder="1"/>
    <xf numFmtId="164" fontId="0" fillId="0" borderId="2" xfId="0" applyNumberFormat="1" applyBorder="1"/>
    <xf numFmtId="0" fontId="0" fillId="0" borderId="0" xfId="0" applyAlignment="1">
      <alignment horizontal="center"/>
    </xf>
    <xf numFmtId="165" fontId="0" fillId="0" borderId="0" xfId="0" applyNumberFormat="1" applyAlignment="1">
      <alignment horizontal="center" wrapText="1"/>
    </xf>
    <xf numFmtId="164" fontId="0" fillId="0" borderId="0" xfId="0" applyNumberFormat="1" applyAlignment="1">
      <alignment horizontal="center" wrapText="1"/>
    </xf>
    <xf numFmtId="164" fontId="0" fillId="0" borderId="0" xfId="0" applyNumberFormat="1" applyAlignment="1">
      <alignment horizontal="center"/>
    </xf>
    <xf numFmtId="164" fontId="1" fillId="0" borderId="0" xfId="0" applyNumberFormat="1" applyFont="1" applyAlignment="1">
      <alignment horizontal="center"/>
    </xf>
    <xf numFmtId="0" fontId="1" fillId="0" borderId="0" xfId="0" applyFont="1" applyAlignment="1">
      <alignment horizontal="center"/>
    </xf>
    <xf numFmtId="1" fontId="0" fillId="0" borderId="0" xfId="0" applyNumberFormat="1" applyAlignment="1">
      <alignment horizontal="right"/>
    </xf>
    <xf numFmtId="1" fontId="1" fillId="0" borderId="1" xfId="0" applyNumberFormat="1" applyFont="1" applyBorder="1"/>
    <xf numFmtId="3" fontId="1" fillId="0" borderId="1" xfId="0" applyNumberFormat="1" applyFont="1" applyBorder="1"/>
    <xf numFmtId="165" fontId="0" fillId="0" borderId="1" xfId="0" applyNumberFormat="1" applyBorder="1" applyAlignment="1">
      <alignment horizontal="center" wrapText="1"/>
    </xf>
    <xf numFmtId="164" fontId="0" fillId="0" borderId="1" xfId="0" applyNumberFormat="1" applyBorder="1" applyAlignment="1">
      <alignment horizontal="center"/>
    </xf>
    <xf numFmtId="164" fontId="0" fillId="0" borderId="1" xfId="0" applyNumberFormat="1" applyBorder="1" applyAlignment="1">
      <alignment horizontal="center" wrapText="1"/>
    </xf>
    <xf numFmtId="164" fontId="1" fillId="0" borderId="1" xfId="0" applyNumberFormat="1" applyFont="1" applyBorder="1" applyAlignment="1">
      <alignment horizontal="center"/>
    </xf>
    <xf numFmtId="0" fontId="1" fillId="0" borderId="1" xfId="0" applyFont="1" applyBorder="1" applyAlignment="1">
      <alignment horizontal="center"/>
    </xf>
    <xf numFmtId="1" fontId="0" fillId="0" borderId="0" xfId="0" applyNumberFormat="1" applyFont="1"/>
    <xf numFmtId="3" fontId="0" fillId="0" borderId="0" xfId="0" applyNumberFormat="1" applyFont="1"/>
    <xf numFmtId="1" fontId="0" fillId="0" borderId="1" xfId="0" applyNumberFormat="1" applyBorder="1"/>
    <xf numFmtId="0" fontId="0" fillId="0" borderId="1" xfId="0" applyBorder="1" applyAlignment="1">
      <alignment horizontal="center"/>
    </xf>
    <xf numFmtId="0" fontId="0" fillId="0" borderId="0" xfId="0" applyFill="1" applyBorder="1"/>
    <xf numFmtId="164" fontId="0" fillId="0" borderId="0" xfId="0" applyNumberFormat="1" applyBorder="1" applyAlignment="1">
      <alignment horizontal="right"/>
    </xf>
    <xf numFmtId="0" fontId="0" fillId="0" borderId="0" xfId="0" applyAlignment="1">
      <alignment horizontal="center"/>
    </xf>
    <xf numFmtId="0" fontId="2" fillId="2" borderId="1" xfId="0" applyFont="1" applyFill="1" applyBorder="1" applyAlignment="1">
      <alignment horizontal="center" wrapText="1"/>
    </xf>
    <xf numFmtId="3" fontId="2" fillId="0" borderId="1" xfId="0" applyNumberFormat="1" applyFont="1" applyBorder="1"/>
    <xf numFmtId="164" fontId="2" fillId="0" borderId="1" xfId="0" applyNumberFormat="1" applyFont="1" applyBorder="1"/>
    <xf numFmtId="3" fontId="2" fillId="0" borderId="0" xfId="0" applyNumberFormat="1" applyFont="1"/>
    <xf numFmtId="164" fontId="2" fillId="0" borderId="0" xfId="0" applyNumberFormat="1" applyFont="1"/>
    <xf numFmtId="3" fontId="3" fillId="0" borderId="0" xfId="0" applyNumberFormat="1" applyFont="1"/>
    <xf numFmtId="164" fontId="3" fillId="0" borderId="0" xfId="0" applyNumberFormat="1" applyFont="1"/>
    <xf numFmtId="3" fontId="3" fillId="0" borderId="1" xfId="0" applyNumberFormat="1" applyFont="1" applyBorder="1"/>
    <xf numFmtId="164" fontId="3" fillId="0" borderId="1" xfId="0" applyNumberFormat="1" applyFont="1" applyBorder="1"/>
    <xf numFmtId="1" fontId="2" fillId="0" borderId="0" xfId="0" applyNumberFormat="1" applyFont="1" applyAlignment="1">
      <alignment horizontal="right"/>
    </xf>
    <xf numFmtId="0" fontId="2" fillId="0" borderId="0" xfId="0" applyFont="1"/>
    <xf numFmtId="1" fontId="0" fillId="0" borderId="1" xfId="0" applyNumberFormat="1" applyBorder="1" applyAlignment="1">
      <alignment horizontal="right"/>
    </xf>
    <xf numFmtId="0" fontId="0" fillId="2" borderId="1" xfId="0" applyFont="1" applyFill="1" applyBorder="1" applyAlignment="1">
      <alignment horizontal="center" wrapText="1"/>
    </xf>
    <xf numFmtId="3" fontId="0" fillId="0" borderId="1" xfId="0" applyNumberFormat="1" applyFont="1" applyBorder="1"/>
    <xf numFmtId="1" fontId="0" fillId="0" borderId="0" xfId="0" applyNumberFormat="1" applyFont="1" applyAlignment="1">
      <alignment horizontal="right"/>
    </xf>
    <xf numFmtId="1" fontId="0" fillId="0" borderId="1" xfId="0" applyNumberFormat="1" applyFont="1" applyBorder="1" applyAlignment="1">
      <alignment horizontal="right"/>
    </xf>
    <xf numFmtId="0" fontId="0" fillId="0" borderId="0" xfId="0" applyFont="1"/>
    <xf numFmtId="0" fontId="0" fillId="0" borderId="0" xfId="0" applyAlignment="1"/>
    <xf numFmtId="0" fontId="0" fillId="0" borderId="0" xfId="0" applyAlignment="1">
      <alignment horizontal="center"/>
    </xf>
    <xf numFmtId="0" fontId="0" fillId="3" borderId="0" xfId="0" applyFill="1" applyAlignment="1">
      <alignment horizontal="center"/>
    </xf>
  </cellXfs>
  <cellStyles count="3">
    <cellStyle name="Followed Hyperlink" xfId="2" builtinId="9" hidden="1"/>
    <cellStyle name="Hyperlink" xfId="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7"/>
  <sheetViews>
    <sheetView topLeftCell="B1" workbookViewId="0">
      <selection activeCell="B2" sqref="B2"/>
    </sheetView>
  </sheetViews>
  <sheetFormatPr baseColWidth="10" defaultColWidth="8.83203125" defaultRowHeight="14" x14ac:dyDescent="0"/>
  <cols>
    <col min="1" max="1" width="19.5" style="2" customWidth="1"/>
    <col min="2" max="2" width="33.5" customWidth="1"/>
    <col min="3" max="3" width="13.1640625" customWidth="1"/>
    <col min="4" max="4" width="12.6640625" customWidth="1"/>
    <col min="5" max="5" width="12.1640625" style="20" customWidth="1"/>
    <col min="6" max="11" width="12.5" style="20" customWidth="1"/>
    <col min="12" max="12" width="15" style="20" customWidth="1"/>
  </cols>
  <sheetData>
    <row r="1" spans="1:12">
      <c r="A1" s="40"/>
      <c r="B1" s="58" t="s">
        <v>488</v>
      </c>
      <c r="C1" s="58"/>
      <c r="D1" s="58"/>
      <c r="E1" s="58"/>
      <c r="F1" s="58"/>
      <c r="G1" s="58"/>
      <c r="H1" s="58"/>
      <c r="I1" s="58"/>
      <c r="J1" s="40"/>
      <c r="K1" s="40"/>
      <c r="L1" s="40"/>
    </row>
    <row r="2" spans="1:12" ht="126">
      <c r="A2" s="2" t="s">
        <v>0</v>
      </c>
      <c r="B2" t="s">
        <v>1</v>
      </c>
      <c r="C2" s="4" t="s">
        <v>449</v>
      </c>
      <c r="D2" s="4" t="s">
        <v>450</v>
      </c>
      <c r="E2" s="4" t="s">
        <v>472</v>
      </c>
      <c r="F2" s="4" t="s">
        <v>462</v>
      </c>
      <c r="G2" s="4" t="s">
        <v>463</v>
      </c>
      <c r="H2" s="4" t="s">
        <v>464</v>
      </c>
      <c r="I2" s="4" t="s">
        <v>465</v>
      </c>
      <c r="J2" s="4" t="s">
        <v>461</v>
      </c>
      <c r="K2" s="4" t="s">
        <v>460</v>
      </c>
      <c r="L2" s="4" t="s">
        <v>480</v>
      </c>
    </row>
    <row r="3" spans="1:12">
      <c r="A3" s="8"/>
      <c r="B3" t="s">
        <v>457</v>
      </c>
      <c r="C3" s="5">
        <v>477833</v>
      </c>
      <c r="D3" s="5">
        <v>71087</v>
      </c>
      <c r="E3" s="21">
        <f>(D3/C3)*100</f>
        <v>14.876954919396526</v>
      </c>
      <c r="F3" s="22">
        <v>79.7</v>
      </c>
      <c r="G3" s="22">
        <v>83.1</v>
      </c>
      <c r="H3" s="22">
        <v>60.4</v>
      </c>
      <c r="I3" s="22">
        <f>G3-H3</f>
        <v>22.699999999999996</v>
      </c>
      <c r="J3" s="22">
        <v>69.2</v>
      </c>
      <c r="K3" s="22">
        <v>62.7</v>
      </c>
      <c r="L3" s="4">
        <v>6.5</v>
      </c>
    </row>
    <row r="4" spans="1:12">
      <c r="A4" s="2" t="s">
        <v>46</v>
      </c>
      <c r="B4" t="s">
        <v>2</v>
      </c>
      <c r="C4" s="3">
        <v>47662</v>
      </c>
      <c r="D4" s="3">
        <v>2835</v>
      </c>
      <c r="E4" s="21">
        <f t="shared" ref="E4:E67" si="0">(D4/C4)*100</f>
        <v>5.9481347824262514</v>
      </c>
      <c r="F4" s="23">
        <v>71.599999999999994</v>
      </c>
      <c r="G4" s="23">
        <v>72.900000000000006</v>
      </c>
      <c r="H4" s="23">
        <v>51.6</v>
      </c>
      <c r="I4" s="22">
        <f t="shared" ref="I4:I67" si="1">G4-H4</f>
        <v>21.300000000000004</v>
      </c>
      <c r="J4" s="23">
        <v>64.2</v>
      </c>
      <c r="K4" s="23">
        <v>55.2</v>
      </c>
      <c r="L4" s="23">
        <v>9</v>
      </c>
    </row>
    <row r="5" spans="1:12">
      <c r="A5" s="2" t="s">
        <v>3</v>
      </c>
      <c r="B5" t="s">
        <v>4</v>
      </c>
      <c r="C5" s="3">
        <v>9250</v>
      </c>
      <c r="D5" s="3">
        <v>1075</v>
      </c>
      <c r="E5" s="21">
        <f t="shared" si="0"/>
        <v>11.621621621621623</v>
      </c>
      <c r="F5" s="23">
        <v>82.7</v>
      </c>
      <c r="G5" s="23">
        <v>84.8</v>
      </c>
      <c r="H5" s="23">
        <v>66.2</v>
      </c>
      <c r="I5" s="22">
        <f t="shared" si="1"/>
        <v>18.599999999999994</v>
      </c>
      <c r="J5" s="23">
        <v>75.2</v>
      </c>
      <c r="K5" s="23">
        <v>69.099999999999994</v>
      </c>
      <c r="L5" s="20">
        <v>6.1</v>
      </c>
    </row>
    <row r="6" spans="1:12">
      <c r="A6" s="2" t="s">
        <v>5</v>
      </c>
      <c r="B6" t="s">
        <v>6</v>
      </c>
      <c r="C6" s="3">
        <v>8208</v>
      </c>
      <c r="D6" s="3">
        <v>1107</v>
      </c>
      <c r="E6" s="21">
        <f t="shared" si="0"/>
        <v>13.486842105263158</v>
      </c>
      <c r="F6" s="23">
        <v>86.3</v>
      </c>
      <c r="G6" s="23">
        <v>88.7</v>
      </c>
      <c r="H6" s="23">
        <v>71.099999999999994</v>
      </c>
      <c r="I6" s="22">
        <f t="shared" si="1"/>
        <v>17.600000000000009</v>
      </c>
      <c r="J6" s="23">
        <v>81.400000000000006</v>
      </c>
      <c r="K6" s="23">
        <v>72.8</v>
      </c>
      <c r="L6" s="20">
        <v>8.6</v>
      </c>
    </row>
    <row r="7" spans="1:12">
      <c r="A7" s="2" t="s">
        <v>3</v>
      </c>
      <c r="B7" t="s">
        <v>7</v>
      </c>
      <c r="C7" s="3">
        <v>6915</v>
      </c>
      <c r="D7" s="3">
        <v>864</v>
      </c>
      <c r="E7" s="21">
        <f t="shared" si="0"/>
        <v>12.494577006507592</v>
      </c>
      <c r="F7" s="23">
        <v>77.599999999999994</v>
      </c>
      <c r="G7" s="23">
        <v>80.8</v>
      </c>
      <c r="H7" s="23">
        <v>54.9</v>
      </c>
      <c r="I7" s="22">
        <f t="shared" si="1"/>
        <v>25.9</v>
      </c>
      <c r="J7" s="23">
        <v>63.4</v>
      </c>
      <c r="K7" s="23">
        <v>55.7</v>
      </c>
      <c r="L7" s="20">
        <v>7.7</v>
      </c>
    </row>
    <row r="8" spans="1:12">
      <c r="A8" s="2" t="s">
        <v>46</v>
      </c>
      <c r="B8" t="s">
        <v>8</v>
      </c>
      <c r="C8" s="3">
        <v>6281</v>
      </c>
      <c r="D8" s="3">
        <v>912</v>
      </c>
      <c r="E8" s="21">
        <f t="shared" si="0"/>
        <v>14.51998089476198</v>
      </c>
      <c r="F8" s="23">
        <v>80</v>
      </c>
      <c r="G8" s="23">
        <v>83.9</v>
      </c>
      <c r="H8" s="23">
        <v>56.7</v>
      </c>
      <c r="I8" s="22">
        <f t="shared" si="1"/>
        <v>27.200000000000003</v>
      </c>
      <c r="J8" s="23">
        <v>64</v>
      </c>
      <c r="K8" s="23">
        <v>57.5</v>
      </c>
      <c r="L8" s="20">
        <v>6.5</v>
      </c>
    </row>
    <row r="9" spans="1:12">
      <c r="A9" s="2" t="s">
        <v>49</v>
      </c>
      <c r="B9" t="s">
        <v>9</v>
      </c>
      <c r="C9" s="3">
        <v>5979</v>
      </c>
      <c r="D9" s="3">
        <v>690</v>
      </c>
      <c r="E9" s="21">
        <f t="shared" si="0"/>
        <v>11.54039136979428</v>
      </c>
      <c r="F9" s="23">
        <v>80.099999999999994</v>
      </c>
      <c r="G9" s="23">
        <v>84.8</v>
      </c>
      <c r="H9" s="23">
        <v>44.3</v>
      </c>
      <c r="I9" s="22">
        <f t="shared" si="1"/>
        <v>40.5</v>
      </c>
      <c r="J9" s="23">
        <v>50.1</v>
      </c>
      <c r="K9" s="23">
        <v>44.8</v>
      </c>
      <c r="L9" s="20">
        <v>5.3</v>
      </c>
    </row>
    <row r="10" spans="1:12">
      <c r="A10" s="2" t="s">
        <v>10</v>
      </c>
      <c r="B10" t="s">
        <v>11</v>
      </c>
      <c r="C10" s="3">
        <v>5813</v>
      </c>
      <c r="D10" s="3">
        <v>1130</v>
      </c>
      <c r="E10" s="21">
        <f t="shared" si="0"/>
        <v>19.439188026836401</v>
      </c>
      <c r="F10" s="23">
        <v>63.4</v>
      </c>
      <c r="G10" s="23">
        <v>68.099999999999994</v>
      </c>
      <c r="H10" s="23">
        <v>43.8</v>
      </c>
      <c r="I10" s="22">
        <f t="shared" si="1"/>
        <v>24.299999999999997</v>
      </c>
      <c r="J10" s="23">
        <v>54.2</v>
      </c>
      <c r="K10" s="23">
        <v>45.3</v>
      </c>
      <c r="L10" s="23">
        <v>8.9</v>
      </c>
    </row>
    <row r="11" spans="1:12">
      <c r="A11" s="2" t="s">
        <v>453</v>
      </c>
      <c r="B11" t="s">
        <v>12</v>
      </c>
      <c r="C11" s="3">
        <v>5736</v>
      </c>
      <c r="D11" s="3">
        <v>784</v>
      </c>
      <c r="E11" s="21">
        <f t="shared" si="0"/>
        <v>13.668061366806135</v>
      </c>
      <c r="F11" s="23">
        <v>85.9</v>
      </c>
      <c r="G11" s="23">
        <v>88.9</v>
      </c>
      <c r="H11" s="23">
        <v>67</v>
      </c>
      <c r="I11" s="22">
        <f t="shared" si="1"/>
        <v>21.900000000000006</v>
      </c>
      <c r="J11" s="23">
        <v>72.099999999999994</v>
      </c>
      <c r="K11" s="23">
        <v>67.5</v>
      </c>
      <c r="L11" s="20">
        <v>4.5999999999999996</v>
      </c>
    </row>
    <row r="12" spans="1:12">
      <c r="A12" s="2" t="s">
        <v>46</v>
      </c>
      <c r="B12" t="s">
        <v>13</v>
      </c>
      <c r="C12" s="3">
        <v>5402</v>
      </c>
      <c r="D12" s="3">
        <v>673</v>
      </c>
      <c r="E12" s="21">
        <f t="shared" si="0"/>
        <v>12.458348759718623</v>
      </c>
      <c r="F12" s="23">
        <v>62.9</v>
      </c>
      <c r="G12" s="23">
        <v>64.599999999999994</v>
      </c>
      <c r="H12" s="23">
        <v>51.3</v>
      </c>
      <c r="I12" s="22">
        <f t="shared" si="1"/>
        <v>13.299999999999997</v>
      </c>
      <c r="J12" s="23">
        <v>56.9</v>
      </c>
      <c r="K12" s="23">
        <v>51.7</v>
      </c>
      <c r="L12" s="20">
        <v>5.4</v>
      </c>
    </row>
    <row r="13" spans="1:12">
      <c r="A13" s="2" t="s">
        <v>46</v>
      </c>
      <c r="B13" t="s">
        <v>14</v>
      </c>
      <c r="C13" s="3">
        <v>5234</v>
      </c>
      <c r="D13" s="3">
        <v>1135</v>
      </c>
      <c r="E13" s="21">
        <f t="shared" si="0"/>
        <v>21.685135651509363</v>
      </c>
      <c r="F13" s="23">
        <v>66.900000000000006</v>
      </c>
      <c r="G13" s="23">
        <v>71.5</v>
      </c>
      <c r="H13" s="23">
        <v>50.4</v>
      </c>
      <c r="I13" s="22">
        <f t="shared" si="1"/>
        <v>21.1</v>
      </c>
      <c r="J13" s="23">
        <v>54.7</v>
      </c>
      <c r="K13" s="23">
        <v>51.1</v>
      </c>
      <c r="L13" s="20">
        <v>3.6</v>
      </c>
    </row>
    <row r="14" spans="1:12">
      <c r="A14" s="2" t="s">
        <v>3</v>
      </c>
      <c r="B14" t="s">
        <v>15</v>
      </c>
      <c r="C14" s="3">
        <v>5106</v>
      </c>
      <c r="D14" s="3">
        <v>393</v>
      </c>
      <c r="E14" s="21">
        <f t="shared" si="0"/>
        <v>7.6968272620446534</v>
      </c>
      <c r="F14" s="23">
        <v>76</v>
      </c>
      <c r="G14" s="23">
        <v>78</v>
      </c>
      <c r="H14" s="23">
        <v>52.7</v>
      </c>
      <c r="I14" s="22">
        <f t="shared" si="1"/>
        <v>25.299999999999997</v>
      </c>
      <c r="J14" s="23">
        <v>64.900000000000006</v>
      </c>
      <c r="K14" s="23">
        <v>54</v>
      </c>
      <c r="L14" s="20">
        <v>10.9</v>
      </c>
    </row>
    <row r="15" spans="1:12">
      <c r="A15" s="2" t="s">
        <v>16</v>
      </c>
      <c r="B15" t="s">
        <v>17</v>
      </c>
      <c r="C15" s="3">
        <v>4949</v>
      </c>
      <c r="D15" s="3">
        <v>655</v>
      </c>
      <c r="E15" s="21">
        <f t="shared" si="0"/>
        <v>13.234996969084664</v>
      </c>
      <c r="F15" s="23">
        <v>72.599999999999994</v>
      </c>
      <c r="G15" s="23">
        <v>75.900000000000006</v>
      </c>
      <c r="H15" s="23">
        <v>50.5</v>
      </c>
      <c r="I15" s="22">
        <f t="shared" si="1"/>
        <v>25.400000000000006</v>
      </c>
      <c r="J15" s="23">
        <v>66.3</v>
      </c>
      <c r="K15" s="23">
        <v>51.5</v>
      </c>
      <c r="L15" s="20">
        <v>14.8</v>
      </c>
    </row>
    <row r="16" spans="1:12">
      <c r="A16" s="2" t="s">
        <v>46</v>
      </c>
      <c r="B16" t="s">
        <v>18</v>
      </c>
      <c r="C16" s="3">
        <v>4788</v>
      </c>
      <c r="D16" s="3">
        <v>604</v>
      </c>
      <c r="E16" s="21">
        <f t="shared" si="0"/>
        <v>12.614870509607352</v>
      </c>
      <c r="F16" s="23">
        <v>83.2</v>
      </c>
      <c r="G16" s="23">
        <v>85.2</v>
      </c>
      <c r="H16" s="23">
        <v>69.400000000000006</v>
      </c>
      <c r="I16" s="22">
        <f t="shared" si="1"/>
        <v>15.799999999999997</v>
      </c>
      <c r="J16" s="23">
        <v>72.8</v>
      </c>
      <c r="K16" s="24">
        <v>69.7</v>
      </c>
      <c r="L16" s="25">
        <v>3.1</v>
      </c>
    </row>
    <row r="17" spans="1:12">
      <c r="A17" s="2" t="s">
        <v>458</v>
      </c>
      <c r="B17" t="s">
        <v>20</v>
      </c>
      <c r="C17" s="3">
        <v>4635</v>
      </c>
      <c r="D17" s="3">
        <v>320</v>
      </c>
      <c r="E17" s="21">
        <f t="shared" si="0"/>
        <v>6.9039913700107869</v>
      </c>
      <c r="F17" s="23">
        <v>77</v>
      </c>
      <c r="G17" s="23">
        <v>79.099999999999994</v>
      </c>
      <c r="H17" s="23">
        <v>48.1</v>
      </c>
      <c r="I17" s="22">
        <f t="shared" si="1"/>
        <v>30.999999999999993</v>
      </c>
      <c r="J17" s="23">
        <v>58.4</v>
      </c>
      <c r="K17" s="23">
        <v>51.3</v>
      </c>
      <c r="L17" s="20">
        <v>7.1</v>
      </c>
    </row>
    <row r="18" spans="1:12">
      <c r="A18" s="2" t="s">
        <v>21</v>
      </c>
      <c r="B18" s="9" t="s">
        <v>22</v>
      </c>
      <c r="C18" s="14">
        <v>4492</v>
      </c>
      <c r="D18" s="14">
        <v>1024</v>
      </c>
      <c r="E18" s="29">
        <f t="shared" si="0"/>
        <v>22.796081923419411</v>
      </c>
      <c r="F18" s="30">
        <v>76.2</v>
      </c>
      <c r="G18" s="30">
        <v>81.099999999999994</v>
      </c>
      <c r="H18" s="30">
        <v>59.3</v>
      </c>
      <c r="I18" s="31">
        <f t="shared" si="1"/>
        <v>21.799999999999997</v>
      </c>
      <c r="J18" s="30">
        <v>62</v>
      </c>
      <c r="K18" s="32">
        <v>59.8</v>
      </c>
      <c r="L18" s="33">
        <v>2.2000000000000002</v>
      </c>
    </row>
    <row r="19" spans="1:12">
      <c r="A19" s="2" t="s">
        <v>21</v>
      </c>
      <c r="B19" t="s">
        <v>23</v>
      </c>
      <c r="C19" s="3">
        <v>4489</v>
      </c>
      <c r="D19" s="3">
        <v>855</v>
      </c>
      <c r="E19" s="21">
        <f t="shared" si="0"/>
        <v>19.046558253508579</v>
      </c>
      <c r="F19" s="23">
        <v>90.4</v>
      </c>
      <c r="G19" s="23">
        <v>94.3</v>
      </c>
      <c r="H19" s="23">
        <v>73.5</v>
      </c>
      <c r="I19" s="22">
        <f t="shared" si="1"/>
        <v>20.799999999999997</v>
      </c>
      <c r="J19" s="23"/>
      <c r="K19" s="23"/>
      <c r="L19" s="20">
        <v>6.5</v>
      </c>
    </row>
    <row r="20" spans="1:12">
      <c r="A20" s="2" t="s">
        <v>10</v>
      </c>
      <c r="B20" t="s">
        <v>24</v>
      </c>
      <c r="C20" s="3">
        <v>4136</v>
      </c>
      <c r="D20" s="3">
        <v>702</v>
      </c>
      <c r="E20" s="21">
        <f t="shared" si="0"/>
        <v>16.972920696324952</v>
      </c>
      <c r="F20" s="23">
        <v>87.5</v>
      </c>
      <c r="G20" s="23">
        <v>91</v>
      </c>
      <c r="H20" s="23">
        <v>69.900000000000006</v>
      </c>
      <c r="I20" s="22">
        <f t="shared" si="1"/>
        <v>21.099999999999994</v>
      </c>
      <c r="J20" s="23"/>
      <c r="K20" s="24"/>
      <c r="L20" s="25">
        <v>6.5</v>
      </c>
    </row>
    <row r="21" spans="1:12">
      <c r="A21" s="2" t="s">
        <v>25</v>
      </c>
      <c r="B21" t="s">
        <v>26</v>
      </c>
      <c r="C21" s="3">
        <v>4110</v>
      </c>
      <c r="D21" s="3">
        <v>418</v>
      </c>
      <c r="E21" s="21">
        <f t="shared" si="0"/>
        <v>10.170316301703162</v>
      </c>
      <c r="F21" s="23">
        <v>92</v>
      </c>
      <c r="G21" s="23">
        <v>94.2</v>
      </c>
      <c r="H21" s="23">
        <v>72.2</v>
      </c>
      <c r="I21" s="22">
        <f t="shared" si="1"/>
        <v>22</v>
      </c>
      <c r="J21" s="23"/>
      <c r="K21" s="23"/>
      <c r="L21" s="20">
        <v>6.5</v>
      </c>
    </row>
    <row r="22" spans="1:12">
      <c r="A22" s="2" t="s">
        <v>453</v>
      </c>
      <c r="B22" t="s">
        <v>27</v>
      </c>
      <c r="C22" s="3">
        <v>4098</v>
      </c>
      <c r="D22" s="3">
        <v>914</v>
      </c>
      <c r="E22" s="21">
        <f t="shared" si="0"/>
        <v>22.30356271351879</v>
      </c>
      <c r="F22" s="23">
        <v>69.3</v>
      </c>
      <c r="G22" s="23">
        <v>74.099999999999994</v>
      </c>
      <c r="H22" s="23">
        <v>52.6</v>
      </c>
      <c r="I22" s="22">
        <f t="shared" si="1"/>
        <v>21.499999999999993</v>
      </c>
      <c r="J22" s="23"/>
      <c r="K22" s="24"/>
      <c r="L22" s="25">
        <v>6.5</v>
      </c>
    </row>
    <row r="23" spans="1:12">
      <c r="A23" s="2" t="s">
        <v>453</v>
      </c>
      <c r="B23" t="s">
        <v>28</v>
      </c>
      <c r="C23" s="3">
        <v>3957</v>
      </c>
      <c r="D23" s="3">
        <v>694</v>
      </c>
      <c r="E23" s="21">
        <f t="shared" si="0"/>
        <v>17.53853929744756</v>
      </c>
      <c r="F23" s="23">
        <v>64</v>
      </c>
      <c r="G23" s="23">
        <v>68.099999999999994</v>
      </c>
      <c r="H23" s="23">
        <v>45.1</v>
      </c>
      <c r="I23" s="22">
        <f t="shared" si="1"/>
        <v>22.999999999999993</v>
      </c>
      <c r="J23" s="23"/>
      <c r="K23" s="23"/>
      <c r="L23" s="20">
        <v>6.5</v>
      </c>
    </row>
    <row r="24" spans="1:12">
      <c r="A24" s="2" t="s">
        <v>10</v>
      </c>
      <c r="B24" t="s">
        <v>29</v>
      </c>
      <c r="C24" s="3">
        <v>3793</v>
      </c>
      <c r="D24" s="3">
        <v>315</v>
      </c>
      <c r="E24" s="21">
        <f t="shared" si="0"/>
        <v>8.3047719483258629</v>
      </c>
      <c r="F24" s="23">
        <v>85.7</v>
      </c>
      <c r="G24" s="23">
        <v>87.7</v>
      </c>
      <c r="H24" s="23">
        <v>64.099999999999994</v>
      </c>
      <c r="I24" s="22">
        <f t="shared" si="1"/>
        <v>23.600000000000009</v>
      </c>
      <c r="J24" s="23"/>
      <c r="K24" s="24"/>
      <c r="L24" s="25">
        <v>6.5</v>
      </c>
    </row>
    <row r="25" spans="1:12">
      <c r="A25" s="2" t="s">
        <v>30</v>
      </c>
      <c r="B25" t="s">
        <v>31</v>
      </c>
      <c r="C25" s="3">
        <v>3783</v>
      </c>
      <c r="D25" s="3">
        <v>579</v>
      </c>
      <c r="E25" s="21">
        <f t="shared" si="0"/>
        <v>15.305313243457574</v>
      </c>
      <c r="F25" s="23">
        <v>49.7</v>
      </c>
      <c r="G25" s="23">
        <v>52</v>
      </c>
      <c r="H25" s="23">
        <v>37.299999999999997</v>
      </c>
      <c r="I25" s="22">
        <f t="shared" si="1"/>
        <v>14.700000000000003</v>
      </c>
      <c r="J25" s="23"/>
      <c r="K25" s="23"/>
      <c r="L25" s="20">
        <v>6.5</v>
      </c>
    </row>
    <row r="26" spans="1:12">
      <c r="A26" s="2" t="s">
        <v>10</v>
      </c>
      <c r="B26" t="s">
        <v>32</v>
      </c>
      <c r="C26" s="3">
        <v>3765</v>
      </c>
      <c r="D26" s="3">
        <v>318</v>
      </c>
      <c r="E26" s="21">
        <f t="shared" si="0"/>
        <v>8.4462151394422307</v>
      </c>
      <c r="F26" s="23">
        <v>92.7</v>
      </c>
      <c r="G26" s="23">
        <v>94.2</v>
      </c>
      <c r="H26" s="23">
        <v>76.099999999999994</v>
      </c>
      <c r="I26" s="22">
        <f t="shared" si="1"/>
        <v>18.100000000000009</v>
      </c>
      <c r="J26" s="23"/>
      <c r="K26" s="23"/>
      <c r="L26" s="20">
        <v>6.5</v>
      </c>
    </row>
    <row r="27" spans="1:12">
      <c r="A27" s="2" t="s">
        <v>10</v>
      </c>
      <c r="B27" t="s">
        <v>33</v>
      </c>
      <c r="C27" s="3">
        <v>3529</v>
      </c>
      <c r="D27" s="3">
        <v>315</v>
      </c>
      <c r="E27" s="21">
        <f t="shared" si="0"/>
        <v>8.9260413714933406</v>
      </c>
      <c r="F27" s="23">
        <v>92.9</v>
      </c>
      <c r="G27" s="23">
        <v>94.4</v>
      </c>
      <c r="H27" s="23">
        <v>77.5</v>
      </c>
      <c r="I27" s="22">
        <f t="shared" si="1"/>
        <v>16.900000000000006</v>
      </c>
      <c r="J27" s="23"/>
      <c r="K27" s="23"/>
      <c r="L27" s="20">
        <v>6.5</v>
      </c>
    </row>
    <row r="28" spans="1:12">
      <c r="A28" s="2" t="s">
        <v>34</v>
      </c>
      <c r="B28" t="s">
        <v>35</v>
      </c>
      <c r="C28" s="3">
        <v>3466</v>
      </c>
      <c r="D28" s="3">
        <v>834</v>
      </c>
      <c r="E28" s="21">
        <f t="shared" si="0"/>
        <v>24.062319676860934</v>
      </c>
      <c r="F28" s="23">
        <v>83.7</v>
      </c>
      <c r="G28" s="23">
        <v>90.2</v>
      </c>
      <c r="H28" s="23">
        <v>63.3</v>
      </c>
      <c r="I28" s="22">
        <f t="shared" si="1"/>
        <v>26.900000000000006</v>
      </c>
      <c r="J28" s="23"/>
      <c r="K28" s="23"/>
      <c r="L28" s="20">
        <v>6.5</v>
      </c>
    </row>
    <row r="29" spans="1:12">
      <c r="A29" s="2" t="s">
        <v>10</v>
      </c>
      <c r="B29" t="s">
        <v>36</v>
      </c>
      <c r="C29" s="3">
        <v>3439</v>
      </c>
      <c r="D29" s="3">
        <v>317</v>
      </c>
      <c r="E29" s="21">
        <f t="shared" si="0"/>
        <v>9.2177958708927026</v>
      </c>
      <c r="F29" s="23">
        <v>92.6</v>
      </c>
      <c r="G29" s="23">
        <v>93.3</v>
      </c>
      <c r="H29" s="23">
        <v>85.8</v>
      </c>
      <c r="I29" s="22">
        <f t="shared" si="1"/>
        <v>7.5</v>
      </c>
      <c r="J29" s="23"/>
      <c r="K29" s="23"/>
      <c r="L29" s="20">
        <v>6.5</v>
      </c>
    </row>
    <row r="30" spans="1:12">
      <c r="A30" s="2" t="s">
        <v>25</v>
      </c>
      <c r="B30" t="s">
        <v>37</v>
      </c>
      <c r="C30" s="3">
        <v>3295</v>
      </c>
      <c r="D30" s="3">
        <v>501</v>
      </c>
      <c r="E30" s="21">
        <f t="shared" si="0"/>
        <v>15.204855842185127</v>
      </c>
      <c r="F30" s="23">
        <v>87</v>
      </c>
      <c r="G30" s="23">
        <v>89.9</v>
      </c>
      <c r="H30" s="23">
        <v>70.900000000000006</v>
      </c>
      <c r="I30" s="22">
        <f t="shared" si="1"/>
        <v>19</v>
      </c>
      <c r="J30" s="23"/>
      <c r="K30" s="23"/>
      <c r="L30" s="20">
        <v>6.5</v>
      </c>
    </row>
    <row r="31" spans="1:12">
      <c r="A31" s="2" t="s">
        <v>46</v>
      </c>
      <c r="B31" t="s">
        <v>38</v>
      </c>
      <c r="C31" s="3">
        <v>3194</v>
      </c>
      <c r="D31" s="3">
        <v>218</v>
      </c>
      <c r="E31" s="21">
        <f t="shared" si="0"/>
        <v>6.8252974326862867</v>
      </c>
      <c r="F31" s="23">
        <v>86.9</v>
      </c>
      <c r="G31" s="23">
        <v>87.9</v>
      </c>
      <c r="H31" s="23">
        <v>72.5</v>
      </c>
      <c r="I31" s="22">
        <f t="shared" si="1"/>
        <v>15.400000000000006</v>
      </c>
      <c r="J31" s="23"/>
      <c r="K31" s="23"/>
      <c r="L31" s="20">
        <v>6.5</v>
      </c>
    </row>
    <row r="32" spans="1:12">
      <c r="A32" s="2" t="s">
        <v>453</v>
      </c>
      <c r="B32" t="s">
        <v>39</v>
      </c>
      <c r="C32" s="3">
        <v>3019</v>
      </c>
      <c r="D32" s="3">
        <v>998</v>
      </c>
      <c r="E32" s="21">
        <f t="shared" si="0"/>
        <v>33.057303742961246</v>
      </c>
      <c r="F32" s="23">
        <v>87.3</v>
      </c>
      <c r="G32" s="23">
        <v>92.5</v>
      </c>
      <c r="H32" s="23">
        <v>76.900000000000006</v>
      </c>
      <c r="I32" s="22">
        <f t="shared" si="1"/>
        <v>15.599999999999994</v>
      </c>
      <c r="J32" s="23"/>
      <c r="K32" s="23"/>
      <c r="L32" s="20">
        <v>6.5</v>
      </c>
    </row>
    <row r="33" spans="1:12">
      <c r="A33" s="2" t="s">
        <v>40</v>
      </c>
      <c r="B33" t="s">
        <v>41</v>
      </c>
      <c r="C33" s="3">
        <v>2874</v>
      </c>
      <c r="D33" s="3">
        <v>459</v>
      </c>
      <c r="E33" s="21">
        <f t="shared" si="0"/>
        <v>15.970772442588727</v>
      </c>
      <c r="F33" s="23">
        <v>64</v>
      </c>
      <c r="G33" s="23">
        <v>68.8</v>
      </c>
      <c r="H33" s="23">
        <v>38.799999999999997</v>
      </c>
      <c r="I33" s="22">
        <f t="shared" si="1"/>
        <v>30</v>
      </c>
      <c r="J33" s="23"/>
      <c r="K33" s="23"/>
      <c r="L33" s="20">
        <v>6.5</v>
      </c>
    </row>
    <row r="34" spans="1:12">
      <c r="A34" s="2" t="s">
        <v>16</v>
      </c>
      <c r="B34" t="s">
        <v>42</v>
      </c>
      <c r="C34" s="3">
        <v>2830</v>
      </c>
      <c r="D34" s="3">
        <v>326</v>
      </c>
      <c r="E34" s="21">
        <f t="shared" si="0"/>
        <v>11.519434628975265</v>
      </c>
      <c r="F34" s="23">
        <v>91</v>
      </c>
      <c r="G34" s="23">
        <v>93.1</v>
      </c>
      <c r="H34" s="23">
        <v>74.8</v>
      </c>
      <c r="I34" s="22">
        <f t="shared" si="1"/>
        <v>18.299999999999997</v>
      </c>
      <c r="J34" s="23"/>
      <c r="K34" s="23"/>
      <c r="L34" s="20">
        <v>6.5</v>
      </c>
    </row>
    <row r="35" spans="1:12">
      <c r="A35" s="2" t="s">
        <v>21</v>
      </c>
      <c r="B35" t="s">
        <v>43</v>
      </c>
      <c r="C35" s="3">
        <v>2816</v>
      </c>
      <c r="D35" s="3">
        <v>454</v>
      </c>
      <c r="E35" s="21">
        <f t="shared" si="0"/>
        <v>16.12215909090909</v>
      </c>
      <c r="F35" s="23">
        <v>86.5</v>
      </c>
      <c r="G35" s="23">
        <v>89.5</v>
      </c>
      <c r="H35" s="23">
        <v>70.900000000000006</v>
      </c>
      <c r="I35" s="22">
        <f t="shared" si="1"/>
        <v>18.599999999999994</v>
      </c>
      <c r="J35" s="23"/>
      <c r="K35" s="23"/>
      <c r="L35" s="20">
        <v>6.5</v>
      </c>
    </row>
    <row r="36" spans="1:12">
      <c r="A36" s="2" t="s">
        <v>3</v>
      </c>
      <c r="B36" t="s">
        <v>44</v>
      </c>
      <c r="C36" s="3">
        <v>2741</v>
      </c>
      <c r="D36" s="3">
        <v>97</v>
      </c>
      <c r="E36" s="21">
        <f t="shared" si="0"/>
        <v>3.5388544326887996</v>
      </c>
      <c r="F36" s="23">
        <v>94.8</v>
      </c>
      <c r="G36" s="23">
        <v>95.6</v>
      </c>
      <c r="H36" s="23">
        <v>74.2</v>
      </c>
      <c r="I36" s="22">
        <f t="shared" si="1"/>
        <v>21.399999999999991</v>
      </c>
      <c r="J36" s="23"/>
      <c r="K36" s="23"/>
      <c r="L36" s="20">
        <v>6.5</v>
      </c>
    </row>
    <row r="37" spans="1:12">
      <c r="A37" s="2" t="s">
        <v>3</v>
      </c>
      <c r="B37" t="s">
        <v>45</v>
      </c>
      <c r="C37" s="3">
        <v>2723</v>
      </c>
      <c r="D37" s="3">
        <v>270</v>
      </c>
      <c r="E37" s="21">
        <f t="shared" si="0"/>
        <v>9.9155343371281681</v>
      </c>
      <c r="F37" s="23">
        <v>57.3</v>
      </c>
      <c r="G37" s="23">
        <v>58.9</v>
      </c>
      <c r="H37" s="23">
        <v>43</v>
      </c>
      <c r="I37" s="22">
        <f t="shared" si="1"/>
        <v>15.899999999999999</v>
      </c>
      <c r="J37" s="23"/>
      <c r="K37" s="23"/>
      <c r="L37" s="20">
        <v>6.5</v>
      </c>
    </row>
    <row r="38" spans="1:12">
      <c r="A38" s="2" t="s">
        <v>451</v>
      </c>
      <c r="B38" t="s">
        <v>47</v>
      </c>
      <c r="C38" s="3">
        <v>2697</v>
      </c>
      <c r="D38" s="3">
        <v>1032</v>
      </c>
      <c r="E38" s="21">
        <f t="shared" si="0"/>
        <v>38.264738598442719</v>
      </c>
      <c r="F38" s="23">
        <v>26.3</v>
      </c>
      <c r="G38" s="23">
        <v>35.299999999999997</v>
      </c>
      <c r="H38" s="23">
        <v>11.7</v>
      </c>
      <c r="I38" s="22">
        <f t="shared" si="1"/>
        <v>23.599999999999998</v>
      </c>
      <c r="J38" s="23"/>
      <c r="K38" s="23"/>
      <c r="L38" s="20">
        <v>6.5</v>
      </c>
    </row>
    <row r="39" spans="1:12">
      <c r="A39" s="2" t="s">
        <v>40</v>
      </c>
      <c r="B39" t="s">
        <v>48</v>
      </c>
      <c r="C39" s="3">
        <v>2538</v>
      </c>
      <c r="D39" s="3">
        <v>236</v>
      </c>
      <c r="E39" s="21">
        <f t="shared" si="0"/>
        <v>9.2986603624901498</v>
      </c>
      <c r="F39" s="23">
        <v>93.6</v>
      </c>
      <c r="G39" s="23">
        <v>94.7</v>
      </c>
      <c r="H39" s="23">
        <v>83.1</v>
      </c>
      <c r="I39" s="22">
        <f t="shared" si="1"/>
        <v>11.600000000000009</v>
      </c>
      <c r="J39" s="23"/>
      <c r="K39" s="23"/>
      <c r="L39" s="20">
        <v>6.5</v>
      </c>
    </row>
    <row r="40" spans="1:12">
      <c r="A40" s="2" t="s">
        <v>452</v>
      </c>
      <c r="B40" t="s">
        <v>50</v>
      </c>
      <c r="C40" s="3">
        <v>2528</v>
      </c>
      <c r="D40" s="3">
        <v>169</v>
      </c>
      <c r="E40" s="21">
        <f t="shared" si="0"/>
        <v>6.6851265822784809</v>
      </c>
      <c r="F40" s="23">
        <v>95.5</v>
      </c>
      <c r="G40" s="23">
        <v>97.2</v>
      </c>
      <c r="H40" s="23">
        <v>71.599999999999994</v>
      </c>
      <c r="I40" s="22">
        <f t="shared" si="1"/>
        <v>25.600000000000009</v>
      </c>
      <c r="J40" s="23"/>
      <c r="K40" s="23"/>
      <c r="L40" s="20">
        <v>6.5</v>
      </c>
    </row>
    <row r="41" spans="1:12">
      <c r="A41" s="2" t="s">
        <v>452</v>
      </c>
      <c r="B41" t="s">
        <v>51</v>
      </c>
      <c r="C41" s="3">
        <v>2522</v>
      </c>
      <c r="D41" s="3">
        <v>311</v>
      </c>
      <c r="E41" s="21">
        <f t="shared" si="0"/>
        <v>12.331482950039652</v>
      </c>
      <c r="F41" s="23">
        <v>80.099999999999994</v>
      </c>
      <c r="G41" s="23">
        <v>82.6</v>
      </c>
      <c r="H41" s="23">
        <v>61.7</v>
      </c>
      <c r="I41" s="22">
        <f t="shared" si="1"/>
        <v>20.899999999999991</v>
      </c>
      <c r="J41" s="23"/>
      <c r="K41" s="23"/>
      <c r="L41" s="20">
        <v>6.5</v>
      </c>
    </row>
    <row r="42" spans="1:12">
      <c r="A42" s="2" t="s">
        <v>10</v>
      </c>
      <c r="B42" t="s">
        <v>52</v>
      </c>
      <c r="C42" s="3">
        <v>2492</v>
      </c>
      <c r="D42" s="3">
        <v>176</v>
      </c>
      <c r="E42" s="21">
        <f t="shared" si="0"/>
        <v>7.0626003210272872</v>
      </c>
      <c r="F42" s="23">
        <v>95.5</v>
      </c>
      <c r="G42" s="23">
        <v>96.5</v>
      </c>
      <c r="H42" s="23">
        <v>83</v>
      </c>
      <c r="I42" s="22">
        <f t="shared" si="1"/>
        <v>13.5</v>
      </c>
      <c r="J42" s="23"/>
      <c r="K42" s="23"/>
      <c r="L42" s="20">
        <v>6.5</v>
      </c>
    </row>
    <row r="43" spans="1:12">
      <c r="A43" s="2" t="s">
        <v>21</v>
      </c>
      <c r="B43" t="s">
        <v>53</v>
      </c>
      <c r="C43" s="3">
        <v>2436</v>
      </c>
      <c r="D43" s="3">
        <v>688</v>
      </c>
      <c r="E43" s="21">
        <f t="shared" si="0"/>
        <v>28.243021346469622</v>
      </c>
      <c r="F43" s="23">
        <v>63.6</v>
      </c>
      <c r="G43" s="23">
        <v>69.400000000000006</v>
      </c>
      <c r="H43" s="23">
        <v>49</v>
      </c>
      <c r="I43" s="22">
        <f t="shared" si="1"/>
        <v>20.400000000000006</v>
      </c>
      <c r="J43" s="23"/>
      <c r="K43" s="23"/>
      <c r="L43" s="20">
        <v>6.5</v>
      </c>
    </row>
    <row r="44" spans="1:12">
      <c r="A44" s="2" t="s">
        <v>54</v>
      </c>
      <c r="B44" t="s">
        <v>55</v>
      </c>
      <c r="C44" s="3">
        <v>2424</v>
      </c>
      <c r="D44" s="3">
        <v>350</v>
      </c>
      <c r="E44" s="21">
        <f t="shared" si="0"/>
        <v>14.438943894389439</v>
      </c>
      <c r="F44" s="23">
        <v>93.7</v>
      </c>
      <c r="G44" s="23">
        <v>95.7</v>
      </c>
      <c r="H44" s="23">
        <v>82</v>
      </c>
      <c r="I44" s="22">
        <f t="shared" si="1"/>
        <v>13.700000000000003</v>
      </c>
      <c r="J44" s="23"/>
      <c r="K44" s="23"/>
      <c r="L44" s="20">
        <v>6.5</v>
      </c>
    </row>
    <row r="45" spans="1:12">
      <c r="A45" s="2" t="s">
        <v>25</v>
      </c>
      <c r="B45" t="s">
        <v>56</v>
      </c>
      <c r="C45" s="3">
        <v>2417</v>
      </c>
      <c r="D45" s="3">
        <v>435</v>
      </c>
      <c r="E45" s="21">
        <f t="shared" si="0"/>
        <v>17.997517583781548</v>
      </c>
      <c r="F45" s="23">
        <v>85.7</v>
      </c>
      <c r="G45" s="23">
        <v>90.3</v>
      </c>
      <c r="H45" s="23">
        <v>64.599999999999994</v>
      </c>
      <c r="I45" s="22">
        <f t="shared" si="1"/>
        <v>25.700000000000003</v>
      </c>
      <c r="J45" s="23"/>
      <c r="K45" s="23"/>
      <c r="L45" s="20">
        <v>6.5</v>
      </c>
    </row>
    <row r="46" spans="1:12">
      <c r="A46" s="2" t="s">
        <v>453</v>
      </c>
      <c r="B46" t="s">
        <v>57</v>
      </c>
      <c r="C46" s="3">
        <v>2404</v>
      </c>
      <c r="D46" s="3">
        <v>356</v>
      </c>
      <c r="E46" s="21">
        <f t="shared" si="0"/>
        <v>14.808652246256241</v>
      </c>
      <c r="F46" s="23">
        <v>89.9</v>
      </c>
      <c r="G46" s="23">
        <v>93.3</v>
      </c>
      <c r="H46" s="23">
        <v>70.5</v>
      </c>
      <c r="I46" s="22">
        <f t="shared" si="1"/>
        <v>22.799999999999997</v>
      </c>
      <c r="J46" s="23"/>
      <c r="K46" s="23"/>
      <c r="L46" s="20">
        <v>6.5</v>
      </c>
    </row>
    <row r="47" spans="1:12">
      <c r="A47" s="2" t="s">
        <v>46</v>
      </c>
      <c r="B47" t="s">
        <v>58</v>
      </c>
      <c r="C47" s="3">
        <v>2316</v>
      </c>
      <c r="D47" s="3">
        <v>248</v>
      </c>
      <c r="E47" s="21">
        <f t="shared" si="0"/>
        <v>10.708117443868739</v>
      </c>
      <c r="F47" s="23">
        <v>52.8</v>
      </c>
      <c r="G47" s="23">
        <v>53.9</v>
      </c>
      <c r="H47" s="23">
        <v>43.5</v>
      </c>
      <c r="I47" s="22">
        <f t="shared" si="1"/>
        <v>10.399999999999999</v>
      </c>
      <c r="J47" s="23"/>
      <c r="K47" s="23"/>
      <c r="L47" s="20">
        <v>6.5</v>
      </c>
    </row>
    <row r="48" spans="1:12">
      <c r="A48" s="2" t="s">
        <v>455</v>
      </c>
      <c r="B48" t="s">
        <v>59</v>
      </c>
      <c r="C48" s="3">
        <v>2307</v>
      </c>
      <c r="D48" s="3">
        <v>469</v>
      </c>
      <c r="E48" s="21">
        <f t="shared" si="0"/>
        <v>20.329432162982229</v>
      </c>
      <c r="F48" s="23">
        <v>72.099999999999994</v>
      </c>
      <c r="G48" s="23">
        <v>74.900000000000006</v>
      </c>
      <c r="H48" s="23">
        <v>61.2</v>
      </c>
      <c r="I48" s="22">
        <f t="shared" si="1"/>
        <v>13.700000000000003</v>
      </c>
      <c r="J48" s="23"/>
      <c r="K48" s="23"/>
      <c r="L48" s="20">
        <v>6.5</v>
      </c>
    </row>
    <row r="49" spans="1:12">
      <c r="A49" s="2" t="s">
        <v>46</v>
      </c>
      <c r="B49" t="s">
        <v>60</v>
      </c>
      <c r="C49" s="3">
        <v>2288</v>
      </c>
      <c r="D49" s="3">
        <v>222</v>
      </c>
      <c r="E49" s="21">
        <f t="shared" si="0"/>
        <v>9.7027972027972034</v>
      </c>
      <c r="F49" s="23">
        <v>63.2</v>
      </c>
      <c r="G49" s="23">
        <v>65.7</v>
      </c>
      <c r="H49" s="23">
        <v>40.1</v>
      </c>
      <c r="I49" s="22">
        <f t="shared" si="1"/>
        <v>25.6</v>
      </c>
      <c r="J49" s="23"/>
      <c r="K49" s="23"/>
      <c r="L49" s="20">
        <v>6.5</v>
      </c>
    </row>
    <row r="50" spans="1:12">
      <c r="A50" s="2" t="s">
        <v>25</v>
      </c>
      <c r="B50" t="s">
        <v>61</v>
      </c>
      <c r="C50" s="3">
        <v>2239</v>
      </c>
      <c r="D50" s="3">
        <v>370</v>
      </c>
      <c r="E50" s="21">
        <f t="shared" si="0"/>
        <v>16.525234479678428</v>
      </c>
      <c r="F50" s="23">
        <v>94.6</v>
      </c>
      <c r="G50" s="23">
        <v>96.6</v>
      </c>
      <c r="H50" s="23">
        <v>84.1</v>
      </c>
      <c r="I50" s="22">
        <f t="shared" si="1"/>
        <v>12.5</v>
      </c>
      <c r="J50" s="23"/>
      <c r="K50" s="23"/>
      <c r="L50" s="20">
        <v>6.5</v>
      </c>
    </row>
    <row r="51" spans="1:12">
      <c r="A51" s="2" t="s">
        <v>454</v>
      </c>
      <c r="B51" t="s">
        <v>62</v>
      </c>
      <c r="C51" s="3">
        <v>2237</v>
      </c>
      <c r="D51" s="3">
        <v>172</v>
      </c>
      <c r="E51" s="21">
        <f t="shared" si="0"/>
        <v>7.6888690210102819</v>
      </c>
      <c r="F51" s="23">
        <v>97.4</v>
      </c>
      <c r="G51" s="23">
        <v>97.5</v>
      </c>
      <c r="H51" s="23">
        <v>95.9</v>
      </c>
      <c r="I51" s="22">
        <f t="shared" si="1"/>
        <v>1.5999999999999943</v>
      </c>
      <c r="J51" s="23"/>
      <c r="K51" s="23"/>
    </row>
    <row r="52" spans="1:12">
      <c r="A52" s="2" t="s">
        <v>63</v>
      </c>
      <c r="B52" t="s">
        <v>64</v>
      </c>
      <c r="C52" s="3">
        <v>2229</v>
      </c>
      <c r="D52" s="3">
        <v>497</v>
      </c>
      <c r="E52" s="21">
        <f t="shared" si="0"/>
        <v>22.296994167788245</v>
      </c>
      <c r="F52" s="23">
        <v>90.6</v>
      </c>
      <c r="G52" s="23">
        <v>93.2</v>
      </c>
      <c r="H52" s="23">
        <v>81.5</v>
      </c>
      <c r="I52" s="22">
        <f t="shared" si="1"/>
        <v>11.700000000000003</v>
      </c>
      <c r="J52" s="23"/>
      <c r="K52" s="23"/>
      <c r="L52" s="20">
        <v>6.5</v>
      </c>
    </row>
    <row r="53" spans="1:12">
      <c r="A53" s="2" t="s">
        <v>10</v>
      </c>
      <c r="B53" t="s">
        <v>65</v>
      </c>
      <c r="C53" s="3">
        <v>2206</v>
      </c>
      <c r="D53" s="3">
        <v>283</v>
      </c>
      <c r="E53" s="21">
        <f t="shared" si="0"/>
        <v>12.828649138712603</v>
      </c>
      <c r="F53" s="23">
        <v>93.8</v>
      </c>
      <c r="G53" s="23">
        <v>95</v>
      </c>
      <c r="H53" s="23">
        <v>85.9</v>
      </c>
      <c r="I53" s="22">
        <f t="shared" si="1"/>
        <v>9.0999999999999943</v>
      </c>
      <c r="J53" s="23"/>
      <c r="K53" s="23"/>
      <c r="L53" s="20">
        <v>6.5</v>
      </c>
    </row>
    <row r="54" spans="1:12">
      <c r="A54" s="2" t="s">
        <v>3</v>
      </c>
      <c r="B54" t="s">
        <v>66</v>
      </c>
      <c r="C54" s="3">
        <v>2169</v>
      </c>
      <c r="D54" s="3">
        <v>408</v>
      </c>
      <c r="E54" s="21">
        <f t="shared" si="0"/>
        <v>18.810511756569849</v>
      </c>
      <c r="F54" s="23">
        <v>68.400000000000006</v>
      </c>
      <c r="G54" s="23">
        <v>75.400000000000006</v>
      </c>
      <c r="H54" s="23">
        <v>38.200000000000003</v>
      </c>
      <c r="I54" s="22">
        <f t="shared" si="1"/>
        <v>37.200000000000003</v>
      </c>
      <c r="J54" s="23"/>
      <c r="K54" s="23"/>
      <c r="L54" s="20">
        <v>6.5</v>
      </c>
    </row>
    <row r="55" spans="1:12">
      <c r="A55" s="2" t="s">
        <v>454</v>
      </c>
      <c r="B55" t="s">
        <v>67</v>
      </c>
      <c r="C55" s="3">
        <v>2162</v>
      </c>
      <c r="D55" s="3">
        <v>482</v>
      </c>
      <c r="E55" s="21">
        <f t="shared" si="0"/>
        <v>22.294172062904718</v>
      </c>
      <c r="F55" s="23">
        <v>76.8</v>
      </c>
      <c r="G55" s="23">
        <v>82.7</v>
      </c>
      <c r="H55" s="23">
        <v>56.4</v>
      </c>
      <c r="I55" s="22">
        <f t="shared" si="1"/>
        <v>26.300000000000004</v>
      </c>
      <c r="J55" s="23"/>
      <c r="K55" s="23"/>
      <c r="L55" s="20">
        <v>6.5</v>
      </c>
    </row>
    <row r="56" spans="1:12">
      <c r="A56" s="2" t="s">
        <v>68</v>
      </c>
      <c r="B56" t="s">
        <v>69</v>
      </c>
      <c r="C56" s="3">
        <v>2152</v>
      </c>
      <c r="D56" s="3">
        <v>451</v>
      </c>
      <c r="E56" s="21">
        <f t="shared" si="0"/>
        <v>20.957249070631971</v>
      </c>
      <c r="F56" s="23">
        <v>84.4</v>
      </c>
      <c r="G56" s="23">
        <v>88.1</v>
      </c>
      <c r="H56" s="23">
        <v>70.5</v>
      </c>
      <c r="I56" s="22">
        <f t="shared" si="1"/>
        <v>17.599999999999994</v>
      </c>
      <c r="J56" s="23"/>
      <c r="K56" s="23"/>
      <c r="L56" s="20">
        <v>6.5</v>
      </c>
    </row>
    <row r="57" spans="1:12">
      <c r="A57" s="2" t="s">
        <v>46</v>
      </c>
      <c r="B57" t="s">
        <v>70</v>
      </c>
      <c r="C57" s="3">
        <v>2147</v>
      </c>
      <c r="D57" s="3">
        <v>149</v>
      </c>
      <c r="E57" s="21">
        <f t="shared" si="0"/>
        <v>6.9399161620866332</v>
      </c>
      <c r="F57" s="23">
        <v>78.3</v>
      </c>
      <c r="G57" s="23">
        <v>79.5</v>
      </c>
      <c r="H57" s="23">
        <v>63.1</v>
      </c>
      <c r="I57" s="22">
        <f t="shared" si="1"/>
        <v>16.399999999999999</v>
      </c>
      <c r="J57" s="23"/>
      <c r="K57" s="23"/>
      <c r="L57" s="20">
        <v>6.5</v>
      </c>
    </row>
    <row r="58" spans="1:12">
      <c r="A58" s="2" t="s">
        <v>25</v>
      </c>
      <c r="B58" t="s">
        <v>71</v>
      </c>
      <c r="C58" s="3">
        <v>2145</v>
      </c>
      <c r="D58" s="3">
        <v>195</v>
      </c>
      <c r="E58" s="21">
        <f t="shared" si="0"/>
        <v>9.0909090909090917</v>
      </c>
      <c r="F58" s="23">
        <v>88.5</v>
      </c>
      <c r="G58" s="23">
        <v>90.4</v>
      </c>
      <c r="H58" s="23">
        <v>69.7</v>
      </c>
      <c r="I58" s="22">
        <f t="shared" si="1"/>
        <v>20.700000000000003</v>
      </c>
      <c r="J58" s="23"/>
      <c r="K58" s="23"/>
      <c r="L58" s="20">
        <v>6.5</v>
      </c>
    </row>
    <row r="59" spans="1:12">
      <c r="A59" s="2" t="s">
        <v>46</v>
      </c>
      <c r="B59" t="s">
        <v>72</v>
      </c>
      <c r="C59" s="3">
        <v>2143</v>
      </c>
      <c r="D59" s="3">
        <v>215</v>
      </c>
      <c r="E59" s="21">
        <f t="shared" si="0"/>
        <v>10.032664489034063</v>
      </c>
      <c r="F59" s="23">
        <v>94.1</v>
      </c>
      <c r="G59" s="23">
        <v>95.3</v>
      </c>
      <c r="H59" s="23">
        <v>83.7</v>
      </c>
      <c r="I59" s="22">
        <f t="shared" si="1"/>
        <v>11.599999999999994</v>
      </c>
      <c r="J59" s="23"/>
      <c r="K59" s="23"/>
      <c r="L59" s="20">
        <v>6.5</v>
      </c>
    </row>
    <row r="60" spans="1:12">
      <c r="A60" s="2" t="s">
        <v>73</v>
      </c>
      <c r="B60" t="s">
        <v>74</v>
      </c>
      <c r="C60" s="3">
        <v>2110</v>
      </c>
      <c r="D60" s="3">
        <v>262</v>
      </c>
      <c r="E60" s="21">
        <f t="shared" si="0"/>
        <v>12.417061611374407</v>
      </c>
      <c r="F60" s="23">
        <v>85.5</v>
      </c>
      <c r="G60" s="23">
        <v>88.8</v>
      </c>
      <c r="H60" s="23">
        <v>62.2</v>
      </c>
      <c r="I60" s="22">
        <f t="shared" si="1"/>
        <v>26.599999999999994</v>
      </c>
      <c r="J60" s="23"/>
      <c r="K60" s="23"/>
      <c r="L60" s="20">
        <v>6.5</v>
      </c>
    </row>
    <row r="61" spans="1:12">
      <c r="A61" s="2" t="s">
        <v>25</v>
      </c>
      <c r="B61" t="s">
        <v>75</v>
      </c>
      <c r="C61" s="3">
        <v>2109</v>
      </c>
      <c r="D61" s="3">
        <v>269</v>
      </c>
      <c r="E61" s="21">
        <f t="shared" si="0"/>
        <v>12.754860123281176</v>
      </c>
      <c r="F61" s="23">
        <v>82.9</v>
      </c>
      <c r="G61" s="23">
        <v>86.2</v>
      </c>
      <c r="H61" s="23">
        <v>60.6</v>
      </c>
      <c r="I61" s="22">
        <f t="shared" si="1"/>
        <v>25.6</v>
      </c>
      <c r="J61" s="23"/>
      <c r="K61" s="23"/>
      <c r="L61" s="20">
        <v>6.5</v>
      </c>
    </row>
    <row r="62" spans="1:12">
      <c r="A62" s="2" t="s">
        <v>46</v>
      </c>
      <c r="B62" t="s">
        <v>76</v>
      </c>
      <c r="C62" s="3">
        <v>2108</v>
      </c>
      <c r="D62" s="3">
        <v>296</v>
      </c>
      <c r="E62" s="21">
        <f t="shared" si="0"/>
        <v>14.041745730550284</v>
      </c>
      <c r="F62" s="23">
        <v>92.2</v>
      </c>
      <c r="G62" s="23">
        <v>94.7</v>
      </c>
      <c r="H62" s="23">
        <v>76.7</v>
      </c>
      <c r="I62" s="22">
        <f t="shared" si="1"/>
        <v>18</v>
      </c>
      <c r="J62" s="23"/>
      <c r="K62" s="23"/>
      <c r="L62" s="20">
        <v>6.5</v>
      </c>
    </row>
    <row r="63" spans="1:12">
      <c r="A63" s="2" t="s">
        <v>455</v>
      </c>
      <c r="B63" t="s">
        <v>77</v>
      </c>
      <c r="C63" s="3">
        <v>2107</v>
      </c>
      <c r="D63" s="3">
        <v>346</v>
      </c>
      <c r="E63" s="21">
        <f t="shared" si="0"/>
        <v>16.421452301850973</v>
      </c>
      <c r="F63" s="23">
        <v>81.099999999999994</v>
      </c>
      <c r="G63" s="23">
        <v>85.4</v>
      </c>
      <c r="H63" s="23">
        <v>59.2</v>
      </c>
      <c r="I63" s="22">
        <f t="shared" si="1"/>
        <v>26.200000000000003</v>
      </c>
      <c r="J63" s="23"/>
      <c r="K63" s="23"/>
      <c r="L63" s="20">
        <v>6.5</v>
      </c>
    </row>
    <row r="64" spans="1:12">
      <c r="A64" s="2" t="s">
        <v>453</v>
      </c>
      <c r="B64" t="s">
        <v>78</v>
      </c>
      <c r="C64" s="3">
        <v>2104</v>
      </c>
      <c r="D64" s="3">
        <v>474</v>
      </c>
      <c r="E64" s="21">
        <f t="shared" si="0"/>
        <v>22.528517110266161</v>
      </c>
      <c r="F64" s="23">
        <v>61.5</v>
      </c>
      <c r="G64" s="23">
        <v>64.2</v>
      </c>
      <c r="H64" s="23">
        <v>52.3</v>
      </c>
      <c r="I64" s="22">
        <f t="shared" si="1"/>
        <v>11.900000000000006</v>
      </c>
      <c r="J64" s="23"/>
      <c r="K64" s="23"/>
      <c r="L64" s="20">
        <v>6.5</v>
      </c>
    </row>
    <row r="65" spans="1:12">
      <c r="A65" s="2" t="s">
        <v>46</v>
      </c>
      <c r="B65" t="s">
        <v>79</v>
      </c>
      <c r="C65" s="3">
        <v>2083</v>
      </c>
      <c r="D65" s="3">
        <v>203</v>
      </c>
      <c r="E65" s="21">
        <f t="shared" si="0"/>
        <v>9.7455592894863177</v>
      </c>
      <c r="F65" s="23">
        <v>94.9</v>
      </c>
      <c r="G65" s="23">
        <v>95.6</v>
      </c>
      <c r="H65" s="23">
        <v>88.7</v>
      </c>
      <c r="I65" s="22">
        <f t="shared" si="1"/>
        <v>6.8999999999999915</v>
      </c>
      <c r="J65" s="23"/>
      <c r="K65" s="23"/>
      <c r="L65" s="20">
        <v>6.5</v>
      </c>
    </row>
    <row r="66" spans="1:12">
      <c r="A66" s="2" t="s">
        <v>80</v>
      </c>
      <c r="B66" t="s">
        <v>81</v>
      </c>
      <c r="C66" s="3">
        <v>2060</v>
      </c>
      <c r="D66" s="3">
        <v>333</v>
      </c>
      <c r="E66" s="21">
        <f t="shared" si="0"/>
        <v>16.16504854368932</v>
      </c>
      <c r="F66" s="23">
        <v>91.4</v>
      </c>
      <c r="G66" s="23">
        <v>94.2</v>
      </c>
      <c r="H66" s="23">
        <v>76.900000000000006</v>
      </c>
      <c r="I66" s="22">
        <f t="shared" si="1"/>
        <v>17.299999999999997</v>
      </c>
      <c r="J66" s="23"/>
      <c r="K66" s="23"/>
      <c r="L66" s="20">
        <v>6.5</v>
      </c>
    </row>
    <row r="67" spans="1:12">
      <c r="A67" s="2" t="s">
        <v>454</v>
      </c>
      <c r="B67" t="s">
        <v>82</v>
      </c>
      <c r="C67" s="3">
        <v>2043</v>
      </c>
      <c r="D67" s="3">
        <v>414</v>
      </c>
      <c r="E67" s="21">
        <f t="shared" si="0"/>
        <v>20.264317180616739</v>
      </c>
      <c r="F67" s="23">
        <v>82.4</v>
      </c>
      <c r="G67" s="23">
        <v>85.9</v>
      </c>
      <c r="H67" s="23">
        <v>68.599999999999994</v>
      </c>
      <c r="I67" s="22">
        <f t="shared" si="1"/>
        <v>17.300000000000011</v>
      </c>
      <c r="J67" s="23"/>
      <c r="K67" s="23"/>
      <c r="L67" s="20">
        <v>6.5</v>
      </c>
    </row>
    <row r="68" spans="1:12">
      <c r="A68" s="2" t="s">
        <v>83</v>
      </c>
      <c r="B68" t="s">
        <v>84</v>
      </c>
      <c r="C68" s="3">
        <v>2021</v>
      </c>
      <c r="D68" s="3">
        <v>416</v>
      </c>
      <c r="E68" s="21">
        <f t="shared" ref="E68:E131" si="2">(D68/C68)*100</f>
        <v>20.583869371598219</v>
      </c>
      <c r="F68" s="23">
        <v>83.4</v>
      </c>
      <c r="G68" s="23">
        <v>87.4</v>
      </c>
      <c r="H68" s="23">
        <v>68</v>
      </c>
      <c r="I68" s="22">
        <f t="shared" ref="I68:I131" si="3">G68-H68</f>
        <v>19.400000000000006</v>
      </c>
      <c r="J68" s="23"/>
      <c r="K68" s="23"/>
      <c r="L68" s="20">
        <v>6.5</v>
      </c>
    </row>
    <row r="69" spans="1:12">
      <c r="A69" s="2" t="s">
        <v>10</v>
      </c>
      <c r="B69" t="s">
        <v>85</v>
      </c>
      <c r="C69" s="3">
        <v>2018</v>
      </c>
      <c r="D69" s="3">
        <v>122</v>
      </c>
      <c r="E69" s="21">
        <f t="shared" si="2"/>
        <v>6.0455896927651143</v>
      </c>
      <c r="F69" s="23">
        <v>96</v>
      </c>
      <c r="G69" s="23">
        <v>96.7</v>
      </c>
      <c r="H69" s="23">
        <v>86.1</v>
      </c>
      <c r="I69" s="22">
        <f t="shared" si="3"/>
        <v>10.600000000000009</v>
      </c>
      <c r="J69" s="23"/>
      <c r="K69" s="23"/>
      <c r="L69" s="20">
        <v>6.5</v>
      </c>
    </row>
    <row r="70" spans="1:12">
      <c r="A70" s="2" t="s">
        <v>3</v>
      </c>
      <c r="B70" t="s">
        <v>86</v>
      </c>
      <c r="C70" s="3">
        <v>1993</v>
      </c>
      <c r="D70" s="3">
        <v>72</v>
      </c>
      <c r="E70" s="21">
        <f t="shared" si="2"/>
        <v>3.612644254892122</v>
      </c>
      <c r="F70" s="23">
        <v>96.4</v>
      </c>
      <c r="G70" s="23">
        <v>97</v>
      </c>
      <c r="H70" s="23">
        <v>81.900000000000006</v>
      </c>
      <c r="I70" s="22">
        <f t="shared" si="3"/>
        <v>15.099999999999994</v>
      </c>
      <c r="J70" s="23"/>
      <c r="K70" s="23"/>
      <c r="L70" s="20">
        <v>6.5</v>
      </c>
    </row>
    <row r="71" spans="1:12">
      <c r="A71" s="2" t="s">
        <v>73</v>
      </c>
      <c r="B71" t="s">
        <v>87</v>
      </c>
      <c r="C71" s="3">
        <v>1934</v>
      </c>
      <c r="D71" s="3">
        <v>259</v>
      </c>
      <c r="E71" s="21">
        <f t="shared" si="2"/>
        <v>13.391933815925544</v>
      </c>
      <c r="F71" s="23">
        <v>95.3</v>
      </c>
      <c r="G71" s="23">
        <v>96.7</v>
      </c>
      <c r="H71" s="23">
        <v>86.5</v>
      </c>
      <c r="I71" s="22">
        <f t="shared" si="3"/>
        <v>10.200000000000003</v>
      </c>
      <c r="J71" s="23"/>
      <c r="K71" s="23"/>
      <c r="L71" s="20">
        <v>6.5</v>
      </c>
    </row>
    <row r="72" spans="1:12">
      <c r="A72" s="2" t="s">
        <v>46</v>
      </c>
      <c r="B72" t="s">
        <v>88</v>
      </c>
      <c r="C72" s="3">
        <v>1890</v>
      </c>
      <c r="D72" s="3">
        <v>52</v>
      </c>
      <c r="E72" s="21">
        <f t="shared" si="2"/>
        <v>2.7513227513227512</v>
      </c>
      <c r="F72" s="23">
        <v>93.1</v>
      </c>
      <c r="G72" s="23">
        <v>93.6</v>
      </c>
      <c r="H72" s="23">
        <v>76.900000000000006</v>
      </c>
      <c r="I72" s="22">
        <f t="shared" si="3"/>
        <v>16.699999999999989</v>
      </c>
      <c r="J72" s="23"/>
      <c r="K72" s="23"/>
      <c r="L72" s="20">
        <v>6.5</v>
      </c>
    </row>
    <row r="73" spans="1:12">
      <c r="A73" s="2" t="s">
        <v>456</v>
      </c>
      <c r="B73" t="s">
        <v>89</v>
      </c>
      <c r="C73" s="3">
        <v>1846</v>
      </c>
      <c r="D73" s="3">
        <v>361</v>
      </c>
      <c r="E73" s="21">
        <f t="shared" si="2"/>
        <v>19.555796316359697</v>
      </c>
      <c r="F73" s="23">
        <v>84.8</v>
      </c>
      <c r="G73" s="23">
        <v>88.2</v>
      </c>
      <c r="H73" s="23">
        <v>70.900000000000006</v>
      </c>
      <c r="I73" s="22">
        <f t="shared" si="3"/>
        <v>17.299999999999997</v>
      </c>
      <c r="J73" s="23"/>
      <c r="K73" s="23"/>
      <c r="L73" s="20">
        <v>6.5</v>
      </c>
    </row>
    <row r="74" spans="1:12">
      <c r="A74" s="2" t="s">
        <v>30</v>
      </c>
      <c r="B74" t="s">
        <v>90</v>
      </c>
      <c r="C74" s="3">
        <v>1796</v>
      </c>
      <c r="D74" s="3">
        <v>142</v>
      </c>
      <c r="E74" s="21">
        <f t="shared" si="2"/>
        <v>7.9064587973273941</v>
      </c>
      <c r="F74" s="23">
        <v>97.4</v>
      </c>
      <c r="G74" s="23">
        <v>98.4</v>
      </c>
      <c r="H74" s="23">
        <v>86.6</v>
      </c>
      <c r="I74" s="22">
        <f t="shared" si="3"/>
        <v>11.800000000000011</v>
      </c>
      <c r="J74" s="23"/>
      <c r="K74" s="23"/>
      <c r="L74" s="20">
        <v>6.5</v>
      </c>
    </row>
    <row r="75" spans="1:12">
      <c r="A75" s="2" t="s">
        <v>454</v>
      </c>
      <c r="B75" t="s">
        <v>91</v>
      </c>
      <c r="C75" s="3">
        <v>1784</v>
      </c>
      <c r="D75" s="3">
        <v>268</v>
      </c>
      <c r="E75" s="21">
        <f t="shared" si="2"/>
        <v>15.022421524663676</v>
      </c>
      <c r="F75" s="23">
        <v>88.8</v>
      </c>
      <c r="G75" s="23">
        <v>91.7</v>
      </c>
      <c r="H75" s="23">
        <v>72.8</v>
      </c>
      <c r="I75" s="22">
        <f t="shared" si="3"/>
        <v>18.900000000000006</v>
      </c>
      <c r="J75" s="23"/>
      <c r="K75" s="23"/>
      <c r="L75" s="20">
        <v>6.5</v>
      </c>
    </row>
    <row r="76" spans="1:12">
      <c r="A76" s="2" t="s">
        <v>453</v>
      </c>
      <c r="B76" t="s">
        <v>92</v>
      </c>
      <c r="C76" s="3">
        <v>1773</v>
      </c>
      <c r="D76" s="3">
        <v>229</v>
      </c>
      <c r="E76" s="21">
        <f t="shared" si="2"/>
        <v>12.915961646926114</v>
      </c>
      <c r="F76" s="23">
        <v>90.3</v>
      </c>
      <c r="G76" s="23">
        <v>93.5</v>
      </c>
      <c r="H76" s="23">
        <v>69</v>
      </c>
      <c r="I76" s="22">
        <f t="shared" si="3"/>
        <v>24.5</v>
      </c>
      <c r="J76" s="23"/>
      <c r="K76" s="23"/>
      <c r="L76" s="20">
        <v>6.5</v>
      </c>
    </row>
    <row r="77" spans="1:12">
      <c r="A77" s="2" t="s">
        <v>455</v>
      </c>
      <c r="B77" t="s">
        <v>93</v>
      </c>
      <c r="C77" s="3">
        <v>1769</v>
      </c>
      <c r="D77" s="3">
        <v>460</v>
      </c>
      <c r="E77" s="21">
        <f t="shared" si="2"/>
        <v>26.003391746749578</v>
      </c>
      <c r="F77" s="23">
        <v>92.9</v>
      </c>
      <c r="G77" s="23">
        <v>95.6</v>
      </c>
      <c r="H77" s="23">
        <v>85</v>
      </c>
      <c r="I77" s="22">
        <f t="shared" si="3"/>
        <v>10.599999999999994</v>
      </c>
      <c r="J77" s="23"/>
      <c r="K77" s="23"/>
      <c r="L77" s="20">
        <v>6.5</v>
      </c>
    </row>
    <row r="78" spans="1:12">
      <c r="A78" s="2" t="s">
        <v>25</v>
      </c>
      <c r="B78" t="s">
        <v>94</v>
      </c>
      <c r="C78" s="3">
        <v>1757</v>
      </c>
      <c r="D78" s="3">
        <v>273</v>
      </c>
      <c r="E78" s="21">
        <f t="shared" si="2"/>
        <v>15.53784860557769</v>
      </c>
      <c r="F78" s="23">
        <v>81.2</v>
      </c>
      <c r="G78" s="23">
        <v>85.2</v>
      </c>
      <c r="H78" s="23">
        <v>59.3</v>
      </c>
      <c r="I78" s="22">
        <f t="shared" si="3"/>
        <v>25.900000000000006</v>
      </c>
      <c r="J78" s="23"/>
      <c r="K78" s="23"/>
      <c r="L78" s="20">
        <v>6.5</v>
      </c>
    </row>
    <row r="79" spans="1:12">
      <c r="A79" s="2" t="s">
        <v>46</v>
      </c>
      <c r="B79" t="s">
        <v>95</v>
      </c>
      <c r="C79" s="3">
        <v>1736</v>
      </c>
      <c r="D79" s="3">
        <v>467</v>
      </c>
      <c r="E79" s="21">
        <f t="shared" si="2"/>
        <v>26.900921658986178</v>
      </c>
      <c r="F79" s="23">
        <v>85.3</v>
      </c>
      <c r="G79" s="23">
        <v>88.1</v>
      </c>
      <c r="H79" s="23">
        <v>77.5</v>
      </c>
      <c r="I79" s="22">
        <f t="shared" si="3"/>
        <v>10.599999999999994</v>
      </c>
      <c r="J79" s="23"/>
      <c r="K79" s="23"/>
      <c r="L79" s="20">
        <v>6.5</v>
      </c>
    </row>
    <row r="80" spans="1:12">
      <c r="A80" s="2" t="s">
        <v>25</v>
      </c>
      <c r="B80" t="s">
        <v>96</v>
      </c>
      <c r="C80" s="3">
        <v>1686</v>
      </c>
      <c r="D80" s="3">
        <v>205</v>
      </c>
      <c r="E80" s="21">
        <f t="shared" si="2"/>
        <v>12.158956109134046</v>
      </c>
      <c r="F80" s="23">
        <v>85.8</v>
      </c>
      <c r="G80" s="23">
        <v>88</v>
      </c>
      <c r="H80" s="23">
        <v>69.8</v>
      </c>
      <c r="I80" s="22">
        <f t="shared" si="3"/>
        <v>18.200000000000003</v>
      </c>
      <c r="J80" s="23"/>
      <c r="K80" s="23"/>
      <c r="L80" s="20">
        <v>6.5</v>
      </c>
    </row>
    <row r="81" spans="1:12">
      <c r="A81" s="2" t="s">
        <v>25</v>
      </c>
      <c r="B81" t="s">
        <v>97</v>
      </c>
      <c r="C81" s="3">
        <v>1680</v>
      </c>
      <c r="D81" s="3">
        <v>255</v>
      </c>
      <c r="E81" s="21">
        <f t="shared" si="2"/>
        <v>15.178571428571427</v>
      </c>
      <c r="F81" s="23">
        <v>85.7</v>
      </c>
      <c r="G81" s="23">
        <v>89.1</v>
      </c>
      <c r="H81" s="23">
        <v>67.099999999999994</v>
      </c>
      <c r="I81" s="22">
        <f t="shared" si="3"/>
        <v>22</v>
      </c>
      <c r="J81" s="23"/>
      <c r="K81" s="23"/>
      <c r="L81" s="20">
        <v>6.5</v>
      </c>
    </row>
    <row r="82" spans="1:12">
      <c r="A82" s="2" t="s">
        <v>10</v>
      </c>
      <c r="B82" t="s">
        <v>98</v>
      </c>
      <c r="C82" s="3">
        <v>1677</v>
      </c>
      <c r="D82" s="3">
        <v>129</v>
      </c>
      <c r="E82" s="21">
        <f t="shared" si="2"/>
        <v>7.6923076923076925</v>
      </c>
      <c r="F82" s="23">
        <v>97.1</v>
      </c>
      <c r="G82" s="23">
        <v>97.4</v>
      </c>
      <c r="H82" s="23">
        <v>93</v>
      </c>
      <c r="I82" s="22">
        <f t="shared" si="3"/>
        <v>4.4000000000000057</v>
      </c>
      <c r="J82" s="23"/>
      <c r="K82" s="23"/>
    </row>
    <row r="83" spans="1:12">
      <c r="A83" s="2" t="s">
        <v>453</v>
      </c>
      <c r="B83" t="s">
        <v>99</v>
      </c>
      <c r="C83" s="3">
        <v>1673</v>
      </c>
      <c r="D83" s="3">
        <v>392</v>
      </c>
      <c r="E83" s="21">
        <f t="shared" si="2"/>
        <v>23.430962343096233</v>
      </c>
      <c r="F83" s="23">
        <v>80.7</v>
      </c>
      <c r="G83" s="23">
        <v>85.2</v>
      </c>
      <c r="H83" s="23">
        <v>66.099999999999994</v>
      </c>
      <c r="I83" s="22">
        <f t="shared" si="3"/>
        <v>19.100000000000009</v>
      </c>
      <c r="J83" s="23"/>
      <c r="K83" s="23"/>
      <c r="L83" s="20">
        <v>6.5</v>
      </c>
    </row>
    <row r="84" spans="1:12">
      <c r="A84" s="2" t="s">
        <v>455</v>
      </c>
      <c r="B84" t="s">
        <v>100</v>
      </c>
      <c r="C84" s="3">
        <v>1667</v>
      </c>
      <c r="D84" s="3">
        <v>525</v>
      </c>
      <c r="E84" s="21">
        <f t="shared" si="2"/>
        <v>31.493701259748054</v>
      </c>
      <c r="F84" s="23">
        <v>89.1</v>
      </c>
      <c r="G84" s="23">
        <v>91.6</v>
      </c>
      <c r="H84" s="23">
        <v>83.6</v>
      </c>
      <c r="I84" s="22">
        <f t="shared" si="3"/>
        <v>8</v>
      </c>
      <c r="J84" s="23"/>
      <c r="K84" s="23"/>
      <c r="L84" s="20">
        <v>6.5</v>
      </c>
    </row>
    <row r="85" spans="1:12">
      <c r="A85" s="2" t="s">
        <v>101</v>
      </c>
      <c r="B85" t="s">
        <v>102</v>
      </c>
      <c r="C85" s="3">
        <v>1665</v>
      </c>
      <c r="D85" s="3">
        <v>294</v>
      </c>
      <c r="E85" s="21">
        <f t="shared" si="2"/>
        <v>17.657657657657658</v>
      </c>
      <c r="F85" s="23">
        <v>92.1</v>
      </c>
      <c r="G85" s="23">
        <v>95</v>
      </c>
      <c r="H85" s="23">
        <v>78.599999999999994</v>
      </c>
      <c r="I85" s="22">
        <f t="shared" si="3"/>
        <v>16.400000000000006</v>
      </c>
      <c r="J85" s="23"/>
      <c r="K85" s="23"/>
      <c r="L85" s="20">
        <v>6.5</v>
      </c>
    </row>
    <row r="86" spans="1:12">
      <c r="A86" s="2" t="s">
        <v>452</v>
      </c>
      <c r="B86" t="s">
        <v>103</v>
      </c>
      <c r="C86" s="3">
        <v>1607</v>
      </c>
      <c r="D86" s="3">
        <v>217</v>
      </c>
      <c r="E86" s="21">
        <f t="shared" si="2"/>
        <v>13.503422526446796</v>
      </c>
      <c r="F86" s="23">
        <v>89.7</v>
      </c>
      <c r="G86" s="23">
        <v>90.8</v>
      </c>
      <c r="H86" s="23">
        <v>82.5</v>
      </c>
      <c r="I86" s="22">
        <f t="shared" si="3"/>
        <v>8.2999999999999972</v>
      </c>
      <c r="J86" s="23"/>
      <c r="K86" s="23"/>
      <c r="L86" s="20">
        <v>6.5</v>
      </c>
    </row>
    <row r="87" spans="1:12">
      <c r="A87" s="2" t="s">
        <v>46</v>
      </c>
      <c r="B87" t="s">
        <v>104</v>
      </c>
      <c r="C87" s="3">
        <v>1571</v>
      </c>
      <c r="D87" s="3">
        <v>162</v>
      </c>
      <c r="E87" s="21">
        <f t="shared" si="2"/>
        <v>10.311903246339911</v>
      </c>
      <c r="F87" s="23">
        <v>86.6</v>
      </c>
      <c r="G87" s="23">
        <v>89.5</v>
      </c>
      <c r="H87" s="23">
        <v>61.1</v>
      </c>
      <c r="I87" s="22">
        <f t="shared" si="3"/>
        <v>28.4</v>
      </c>
      <c r="J87" s="23"/>
      <c r="K87" s="23"/>
      <c r="L87" s="20">
        <v>6.5</v>
      </c>
    </row>
    <row r="88" spans="1:12">
      <c r="A88" s="2" t="s">
        <v>46</v>
      </c>
      <c r="B88" t="s">
        <v>105</v>
      </c>
      <c r="C88" s="3">
        <v>1563</v>
      </c>
      <c r="D88" s="3">
        <v>200</v>
      </c>
      <c r="E88" s="21">
        <f t="shared" si="2"/>
        <v>12.795905310300704</v>
      </c>
      <c r="F88" s="23">
        <v>93.5</v>
      </c>
      <c r="G88" s="23">
        <v>95.8</v>
      </c>
      <c r="H88" s="23">
        <v>78</v>
      </c>
      <c r="I88" s="22">
        <f t="shared" si="3"/>
        <v>17.799999999999997</v>
      </c>
      <c r="J88" s="23"/>
      <c r="K88" s="23"/>
      <c r="L88" s="20">
        <v>6.5</v>
      </c>
    </row>
    <row r="89" spans="1:12">
      <c r="A89" s="2" t="s">
        <v>3</v>
      </c>
      <c r="B89" t="s">
        <v>106</v>
      </c>
      <c r="C89" s="3">
        <v>1512</v>
      </c>
      <c r="D89" s="3">
        <v>256</v>
      </c>
      <c r="E89" s="21">
        <f t="shared" si="2"/>
        <v>16.93121693121693</v>
      </c>
      <c r="F89" s="23">
        <v>87</v>
      </c>
      <c r="G89" s="23">
        <v>89.7</v>
      </c>
      <c r="H89" s="23">
        <v>73.400000000000006</v>
      </c>
      <c r="I89" s="22">
        <f t="shared" si="3"/>
        <v>16.299999999999997</v>
      </c>
      <c r="J89" s="23"/>
      <c r="K89" s="23"/>
      <c r="L89" s="20">
        <v>6.5</v>
      </c>
    </row>
    <row r="90" spans="1:12">
      <c r="A90" s="2" t="s">
        <v>456</v>
      </c>
      <c r="B90" t="s">
        <v>107</v>
      </c>
      <c r="C90" s="3">
        <v>1509</v>
      </c>
      <c r="D90" s="3">
        <v>149</v>
      </c>
      <c r="E90" s="21">
        <f t="shared" si="2"/>
        <v>9.8740888005301528</v>
      </c>
      <c r="F90" s="23">
        <v>88</v>
      </c>
      <c r="G90" s="23">
        <v>90.6</v>
      </c>
      <c r="H90" s="23">
        <v>64.400000000000006</v>
      </c>
      <c r="I90" s="22">
        <f t="shared" si="3"/>
        <v>26.199999999999989</v>
      </c>
      <c r="J90" s="23"/>
      <c r="K90" s="23"/>
      <c r="L90" s="20">
        <v>6.5</v>
      </c>
    </row>
    <row r="91" spans="1:12">
      <c r="A91" s="2" t="s">
        <v>25</v>
      </c>
      <c r="B91" t="s">
        <v>108</v>
      </c>
      <c r="C91" s="3">
        <v>1508</v>
      </c>
      <c r="D91" s="3">
        <v>312</v>
      </c>
      <c r="E91" s="21">
        <f t="shared" si="2"/>
        <v>20.689655172413794</v>
      </c>
      <c r="F91" s="23">
        <v>92.2</v>
      </c>
      <c r="G91" s="23">
        <v>95.6</v>
      </c>
      <c r="H91" s="23">
        <v>79.2</v>
      </c>
      <c r="I91" s="22">
        <f t="shared" si="3"/>
        <v>16.399999999999991</v>
      </c>
      <c r="J91" s="23"/>
      <c r="K91" s="23"/>
      <c r="L91" s="20">
        <v>6.5</v>
      </c>
    </row>
    <row r="92" spans="1:12">
      <c r="A92" s="2" t="s">
        <v>80</v>
      </c>
      <c r="B92" t="s">
        <v>109</v>
      </c>
      <c r="C92" s="3">
        <v>1496</v>
      </c>
      <c r="D92" s="3">
        <v>222</v>
      </c>
      <c r="E92" s="21">
        <f t="shared" si="2"/>
        <v>14.839572192513369</v>
      </c>
      <c r="F92" s="23">
        <v>83.6</v>
      </c>
      <c r="G92" s="23">
        <v>88</v>
      </c>
      <c r="H92" s="23">
        <v>58.1</v>
      </c>
      <c r="I92" s="22">
        <f t="shared" si="3"/>
        <v>29.9</v>
      </c>
      <c r="J92" s="23"/>
      <c r="K92" s="23"/>
      <c r="L92" s="20">
        <v>6.5</v>
      </c>
    </row>
    <row r="93" spans="1:12">
      <c r="A93" s="2" t="s">
        <v>30</v>
      </c>
      <c r="B93" t="s">
        <v>110</v>
      </c>
      <c r="C93" s="3">
        <v>1494</v>
      </c>
      <c r="D93" s="3">
        <v>251</v>
      </c>
      <c r="E93" s="21">
        <f t="shared" si="2"/>
        <v>16.80053547523427</v>
      </c>
      <c r="F93" s="23">
        <v>83.5</v>
      </c>
      <c r="G93" s="23">
        <v>87.5</v>
      </c>
      <c r="H93" s="23">
        <v>63.3</v>
      </c>
      <c r="I93" s="22">
        <f t="shared" si="3"/>
        <v>24.200000000000003</v>
      </c>
      <c r="J93" s="23"/>
      <c r="K93" s="23"/>
      <c r="L93" s="20">
        <v>6.5</v>
      </c>
    </row>
    <row r="94" spans="1:12">
      <c r="A94" s="2" t="s">
        <v>46</v>
      </c>
      <c r="B94" t="s">
        <v>111</v>
      </c>
      <c r="C94" s="3">
        <v>1491</v>
      </c>
      <c r="D94" s="3">
        <v>207</v>
      </c>
      <c r="E94" s="21">
        <f t="shared" si="2"/>
        <v>13.883299798792756</v>
      </c>
      <c r="F94" s="23">
        <v>58.2</v>
      </c>
      <c r="G94" s="23">
        <v>60</v>
      </c>
      <c r="H94" s="23">
        <v>47.3</v>
      </c>
      <c r="I94" s="22">
        <f t="shared" si="3"/>
        <v>12.700000000000003</v>
      </c>
      <c r="J94" s="23"/>
      <c r="K94" s="23"/>
      <c r="L94" s="20">
        <v>6.5</v>
      </c>
    </row>
    <row r="95" spans="1:12">
      <c r="A95" s="2" t="s">
        <v>46</v>
      </c>
      <c r="B95" t="s">
        <v>112</v>
      </c>
      <c r="C95" s="3">
        <v>1487</v>
      </c>
      <c r="D95" s="3">
        <v>199</v>
      </c>
      <c r="E95" s="21">
        <f t="shared" si="2"/>
        <v>13.382649630127775</v>
      </c>
      <c r="F95" s="23">
        <v>77.900000000000006</v>
      </c>
      <c r="G95" s="23">
        <v>79.7</v>
      </c>
      <c r="H95" s="23">
        <v>65.8</v>
      </c>
      <c r="I95" s="22">
        <f t="shared" si="3"/>
        <v>13.900000000000006</v>
      </c>
      <c r="J95" s="23"/>
      <c r="K95" s="23"/>
      <c r="L95" s="20">
        <v>6.5</v>
      </c>
    </row>
    <row r="96" spans="1:12">
      <c r="A96" s="2" t="s">
        <v>113</v>
      </c>
      <c r="B96" t="s">
        <v>114</v>
      </c>
      <c r="C96" s="3">
        <v>1483</v>
      </c>
      <c r="D96" s="3">
        <v>289</v>
      </c>
      <c r="E96" s="21">
        <f t="shared" si="2"/>
        <v>19.487525286581253</v>
      </c>
      <c r="F96" s="23">
        <v>91</v>
      </c>
      <c r="G96" s="23">
        <v>94.3</v>
      </c>
      <c r="H96" s="23">
        <v>77.2</v>
      </c>
      <c r="I96" s="22">
        <f t="shared" si="3"/>
        <v>17.099999999999994</v>
      </c>
      <c r="J96" s="23"/>
      <c r="K96" s="23"/>
      <c r="L96" s="20">
        <v>6.5</v>
      </c>
    </row>
    <row r="97" spans="1:12">
      <c r="A97" s="2" t="s">
        <v>46</v>
      </c>
      <c r="B97" t="s">
        <v>115</v>
      </c>
      <c r="C97" s="3">
        <v>1480</v>
      </c>
      <c r="D97" s="3">
        <v>268</v>
      </c>
      <c r="E97" s="21">
        <f t="shared" si="2"/>
        <v>18.108108108108109</v>
      </c>
      <c r="F97" s="23">
        <v>61.8</v>
      </c>
      <c r="G97" s="23">
        <v>67.2</v>
      </c>
      <c r="H97" s="23">
        <v>37.700000000000003</v>
      </c>
      <c r="I97" s="22">
        <f t="shared" si="3"/>
        <v>29.5</v>
      </c>
      <c r="J97" s="23"/>
      <c r="K97" s="23"/>
      <c r="L97" s="20">
        <v>6.5</v>
      </c>
    </row>
    <row r="98" spans="1:12">
      <c r="A98" s="2" t="s">
        <v>25</v>
      </c>
      <c r="B98" t="s">
        <v>116</v>
      </c>
      <c r="C98" s="3">
        <v>1455</v>
      </c>
      <c r="D98" s="3">
        <v>285</v>
      </c>
      <c r="E98" s="21">
        <f t="shared" si="2"/>
        <v>19.587628865979383</v>
      </c>
      <c r="F98" s="23">
        <v>83</v>
      </c>
      <c r="G98" s="23">
        <v>87.1</v>
      </c>
      <c r="H98" s="23">
        <v>66.3</v>
      </c>
      <c r="I98" s="22">
        <f t="shared" si="3"/>
        <v>20.799999999999997</v>
      </c>
      <c r="J98" s="23"/>
      <c r="K98" s="23"/>
      <c r="L98" s="20">
        <v>6.5</v>
      </c>
    </row>
    <row r="99" spans="1:12">
      <c r="A99" s="2" t="s">
        <v>454</v>
      </c>
      <c r="B99" t="s">
        <v>117</v>
      </c>
      <c r="C99" s="3">
        <v>1452</v>
      </c>
      <c r="D99" s="3">
        <v>234</v>
      </c>
      <c r="E99" s="21">
        <f t="shared" si="2"/>
        <v>16.115702479338843</v>
      </c>
      <c r="F99" s="23">
        <v>78</v>
      </c>
      <c r="G99" s="23">
        <v>83.6</v>
      </c>
      <c r="H99" s="23">
        <v>48.7</v>
      </c>
      <c r="I99" s="22">
        <f t="shared" si="3"/>
        <v>34.899999999999991</v>
      </c>
      <c r="J99" s="23"/>
      <c r="K99" s="23"/>
      <c r="L99" s="20">
        <v>6.5</v>
      </c>
    </row>
    <row r="100" spans="1:12">
      <c r="A100" s="2" t="s">
        <v>46</v>
      </c>
      <c r="B100" t="s">
        <v>118</v>
      </c>
      <c r="C100" s="3">
        <v>1449</v>
      </c>
      <c r="D100" s="3">
        <v>101</v>
      </c>
      <c r="E100" s="21">
        <f t="shared" si="2"/>
        <v>6.9703243616287089</v>
      </c>
      <c r="F100" s="23">
        <v>98.9</v>
      </c>
      <c r="G100" s="23">
        <v>99.3</v>
      </c>
      <c r="H100" s="23">
        <v>94.1</v>
      </c>
      <c r="I100" s="22">
        <f t="shared" si="3"/>
        <v>5.2000000000000028</v>
      </c>
      <c r="J100" s="23"/>
      <c r="K100" s="23"/>
    </row>
    <row r="101" spans="1:12">
      <c r="A101" s="2" t="s">
        <v>10</v>
      </c>
      <c r="B101" t="s">
        <v>119</v>
      </c>
      <c r="C101" s="3">
        <v>1442</v>
      </c>
      <c r="D101" s="3">
        <v>296</v>
      </c>
      <c r="E101" s="21">
        <f t="shared" si="2"/>
        <v>20.527045769764214</v>
      </c>
      <c r="F101" s="23">
        <v>93.9</v>
      </c>
      <c r="G101" s="23">
        <v>95.8</v>
      </c>
      <c r="H101" s="23">
        <v>86.5</v>
      </c>
      <c r="I101" s="22">
        <f t="shared" si="3"/>
        <v>9.2999999999999972</v>
      </c>
      <c r="J101" s="23"/>
      <c r="K101" s="23"/>
      <c r="L101" s="20">
        <v>6.5</v>
      </c>
    </row>
    <row r="102" spans="1:12">
      <c r="A102" s="2" t="s">
        <v>40</v>
      </c>
      <c r="B102" t="s">
        <v>120</v>
      </c>
      <c r="C102" s="3">
        <v>1393</v>
      </c>
      <c r="D102" s="3">
        <v>262</v>
      </c>
      <c r="E102" s="21">
        <f t="shared" si="2"/>
        <v>18.808327351040919</v>
      </c>
      <c r="F102" s="23">
        <v>82.6</v>
      </c>
      <c r="G102" s="23">
        <v>85.6</v>
      </c>
      <c r="H102" s="23">
        <v>69.5</v>
      </c>
      <c r="I102" s="22">
        <f t="shared" si="3"/>
        <v>16.099999999999994</v>
      </c>
      <c r="J102" s="23"/>
      <c r="K102" s="23"/>
      <c r="L102" s="20">
        <v>6.5</v>
      </c>
    </row>
    <row r="103" spans="1:12">
      <c r="A103" s="2" t="s">
        <v>25</v>
      </c>
      <c r="B103" t="s">
        <v>121</v>
      </c>
      <c r="C103" s="3">
        <v>1347</v>
      </c>
      <c r="D103" s="3">
        <v>138</v>
      </c>
      <c r="E103" s="21">
        <f t="shared" si="2"/>
        <v>10.244988864142538</v>
      </c>
      <c r="F103" s="23">
        <v>85.1</v>
      </c>
      <c r="G103" s="23">
        <v>88.5</v>
      </c>
      <c r="H103" s="23">
        <v>55.1</v>
      </c>
      <c r="I103" s="22">
        <f t="shared" si="3"/>
        <v>33.4</v>
      </c>
      <c r="J103" s="23"/>
      <c r="K103" s="23"/>
      <c r="L103" s="20">
        <v>6.5</v>
      </c>
    </row>
    <row r="104" spans="1:12">
      <c r="A104" s="2" t="s">
        <v>453</v>
      </c>
      <c r="B104" t="s">
        <v>122</v>
      </c>
      <c r="C104" s="3">
        <v>1347</v>
      </c>
      <c r="D104" s="3">
        <v>146</v>
      </c>
      <c r="E104" s="21">
        <f t="shared" si="2"/>
        <v>10.838901262063844</v>
      </c>
      <c r="F104" s="23">
        <v>80.400000000000006</v>
      </c>
      <c r="G104" s="23">
        <v>83</v>
      </c>
      <c r="H104" s="23">
        <v>58.9</v>
      </c>
      <c r="I104" s="22">
        <f t="shared" si="3"/>
        <v>24.1</v>
      </c>
      <c r="J104" s="23"/>
      <c r="K104" s="23"/>
      <c r="L104" s="20">
        <v>6.5</v>
      </c>
    </row>
    <row r="105" spans="1:12">
      <c r="A105" s="2" t="s">
        <v>46</v>
      </c>
      <c r="B105" t="s">
        <v>123</v>
      </c>
      <c r="C105" s="3">
        <v>1337</v>
      </c>
      <c r="D105" s="3">
        <v>294</v>
      </c>
      <c r="E105" s="21">
        <f t="shared" si="2"/>
        <v>21.98952879581152</v>
      </c>
      <c r="F105" s="23">
        <v>76.099999999999994</v>
      </c>
      <c r="G105" s="23">
        <v>79.599999999999994</v>
      </c>
      <c r="H105" s="23">
        <v>63.6</v>
      </c>
      <c r="I105" s="22">
        <f t="shared" si="3"/>
        <v>15.999999999999993</v>
      </c>
      <c r="J105" s="23"/>
      <c r="K105" s="23"/>
      <c r="L105" s="20">
        <v>6.5</v>
      </c>
    </row>
    <row r="106" spans="1:12">
      <c r="A106" s="2" t="s">
        <v>30</v>
      </c>
      <c r="B106" t="s">
        <v>124</v>
      </c>
      <c r="C106" s="3">
        <v>1334</v>
      </c>
      <c r="D106" s="3">
        <v>139</v>
      </c>
      <c r="E106" s="21">
        <f t="shared" si="2"/>
        <v>10.419790104947527</v>
      </c>
      <c r="F106" s="23">
        <v>91.8</v>
      </c>
      <c r="G106" s="23">
        <v>94</v>
      </c>
      <c r="H106" s="23">
        <v>72.7</v>
      </c>
      <c r="I106" s="22">
        <f t="shared" si="3"/>
        <v>21.299999999999997</v>
      </c>
      <c r="J106" s="23"/>
      <c r="K106" s="23"/>
      <c r="L106" s="20">
        <v>6.5</v>
      </c>
    </row>
    <row r="107" spans="1:12">
      <c r="A107" s="2" t="s">
        <v>125</v>
      </c>
      <c r="B107" t="s">
        <v>126</v>
      </c>
      <c r="C107" s="3">
        <v>1326</v>
      </c>
      <c r="D107" s="3">
        <v>148</v>
      </c>
      <c r="E107" s="21">
        <f t="shared" si="2"/>
        <v>11.161387631975868</v>
      </c>
      <c r="F107" s="23">
        <v>87.9</v>
      </c>
      <c r="G107" s="23">
        <v>90.2</v>
      </c>
      <c r="H107" s="23">
        <v>69.599999999999994</v>
      </c>
      <c r="I107" s="22">
        <f t="shared" si="3"/>
        <v>20.600000000000009</v>
      </c>
      <c r="J107" s="23"/>
      <c r="K107" s="23"/>
      <c r="L107" s="20">
        <v>6.5</v>
      </c>
    </row>
    <row r="108" spans="1:12">
      <c r="A108" s="2" t="s">
        <v>127</v>
      </c>
      <c r="B108" t="s">
        <v>128</v>
      </c>
      <c r="C108" s="3">
        <v>1312</v>
      </c>
      <c r="D108" s="3">
        <v>54</v>
      </c>
      <c r="E108" s="21">
        <f t="shared" si="2"/>
        <v>4.1158536585365857</v>
      </c>
      <c r="F108" s="23">
        <v>83.8</v>
      </c>
      <c r="G108" s="23">
        <v>84.5</v>
      </c>
      <c r="H108" s="23">
        <v>66.7</v>
      </c>
      <c r="I108" s="22">
        <f t="shared" si="3"/>
        <v>17.799999999999997</v>
      </c>
      <c r="J108" s="23"/>
      <c r="K108" s="23"/>
      <c r="L108" s="20">
        <v>6.5</v>
      </c>
    </row>
    <row r="109" spans="1:12">
      <c r="A109" s="2" t="s">
        <v>454</v>
      </c>
      <c r="B109" t="s">
        <v>129</v>
      </c>
      <c r="C109" s="3">
        <v>1311</v>
      </c>
      <c r="D109" s="3">
        <v>70</v>
      </c>
      <c r="E109" s="21">
        <f t="shared" si="2"/>
        <v>5.3394355453852027</v>
      </c>
      <c r="F109" s="23">
        <v>97.7</v>
      </c>
      <c r="G109" s="23">
        <v>98.1</v>
      </c>
      <c r="H109" s="23">
        <v>91.4</v>
      </c>
      <c r="I109" s="22">
        <f t="shared" si="3"/>
        <v>6.6999999999999886</v>
      </c>
      <c r="J109" s="23"/>
      <c r="K109" s="23"/>
      <c r="L109" s="20">
        <v>6.5</v>
      </c>
    </row>
    <row r="110" spans="1:12">
      <c r="A110" s="2" t="s">
        <v>130</v>
      </c>
      <c r="B110" t="s">
        <v>131</v>
      </c>
      <c r="C110" s="3">
        <v>1290</v>
      </c>
      <c r="D110" s="3">
        <v>260</v>
      </c>
      <c r="E110" s="21">
        <f t="shared" si="2"/>
        <v>20.155038759689923</v>
      </c>
      <c r="F110" s="23">
        <v>16.7</v>
      </c>
      <c r="G110" s="23">
        <v>18.399999999999999</v>
      </c>
      <c r="H110" s="23">
        <v>10</v>
      </c>
      <c r="I110" s="22">
        <f t="shared" si="3"/>
        <v>8.3999999999999986</v>
      </c>
      <c r="J110" s="23"/>
      <c r="K110" s="23"/>
      <c r="L110" s="20">
        <v>6.5</v>
      </c>
    </row>
    <row r="111" spans="1:12">
      <c r="A111" s="2" t="s">
        <v>46</v>
      </c>
      <c r="B111" t="s">
        <v>132</v>
      </c>
      <c r="C111" s="3">
        <v>1287</v>
      </c>
      <c r="D111" s="3">
        <v>144</v>
      </c>
      <c r="E111" s="21">
        <f t="shared" si="2"/>
        <v>11.188811188811188</v>
      </c>
      <c r="F111" s="23">
        <v>71.099999999999994</v>
      </c>
      <c r="G111" s="23">
        <v>74.8</v>
      </c>
      <c r="H111" s="23">
        <v>41.7</v>
      </c>
      <c r="I111" s="22">
        <f t="shared" si="3"/>
        <v>33.099999999999994</v>
      </c>
      <c r="J111" s="23"/>
      <c r="K111" s="23"/>
      <c r="L111" s="20">
        <v>6.5</v>
      </c>
    </row>
    <row r="112" spans="1:12">
      <c r="A112" s="2" t="s">
        <v>80</v>
      </c>
      <c r="B112" t="s">
        <v>133</v>
      </c>
      <c r="C112" s="3">
        <v>1285</v>
      </c>
      <c r="D112" s="3">
        <v>146</v>
      </c>
      <c r="E112" s="21">
        <f t="shared" si="2"/>
        <v>11.361867704280156</v>
      </c>
      <c r="F112" s="23">
        <v>85.3</v>
      </c>
      <c r="G112" s="23">
        <v>88.9</v>
      </c>
      <c r="H112" s="23">
        <v>56.8</v>
      </c>
      <c r="I112" s="22">
        <f t="shared" si="3"/>
        <v>32.100000000000009</v>
      </c>
      <c r="J112" s="23"/>
      <c r="K112" s="23"/>
      <c r="L112" s="20">
        <v>6.5</v>
      </c>
    </row>
    <row r="113" spans="1:12">
      <c r="A113" s="2" t="s">
        <v>3</v>
      </c>
      <c r="B113" t="s">
        <v>134</v>
      </c>
      <c r="C113" s="3">
        <v>1270</v>
      </c>
      <c r="D113" s="3">
        <v>473</v>
      </c>
      <c r="E113" s="21">
        <f t="shared" si="2"/>
        <v>37.244094488188978</v>
      </c>
      <c r="F113" s="23">
        <v>13.6</v>
      </c>
      <c r="G113" s="23">
        <v>15.2</v>
      </c>
      <c r="H113" s="23">
        <v>11</v>
      </c>
      <c r="I113" s="22">
        <f t="shared" si="3"/>
        <v>4.1999999999999993</v>
      </c>
      <c r="J113" s="23"/>
      <c r="K113" s="23"/>
    </row>
    <row r="114" spans="1:12">
      <c r="A114" s="2" t="s">
        <v>21</v>
      </c>
      <c r="B114" t="s">
        <v>135</v>
      </c>
      <c r="C114" s="3">
        <v>1261</v>
      </c>
      <c r="D114" s="3">
        <v>121</v>
      </c>
      <c r="E114" s="21">
        <f t="shared" si="2"/>
        <v>9.595559080095164</v>
      </c>
      <c r="F114" s="23">
        <v>90.7</v>
      </c>
      <c r="G114" s="23">
        <v>92.2</v>
      </c>
      <c r="H114" s="23">
        <v>76.900000000000006</v>
      </c>
      <c r="I114" s="22">
        <f t="shared" si="3"/>
        <v>15.299999999999997</v>
      </c>
      <c r="J114" s="23"/>
      <c r="K114" s="23"/>
      <c r="L114" s="20">
        <v>6.5</v>
      </c>
    </row>
    <row r="115" spans="1:12">
      <c r="A115" s="2" t="s">
        <v>3</v>
      </c>
      <c r="B115" t="s">
        <v>136</v>
      </c>
      <c r="C115" s="3">
        <v>1249</v>
      </c>
      <c r="D115" s="3">
        <v>103</v>
      </c>
      <c r="E115" s="21">
        <f t="shared" si="2"/>
        <v>8.2465972778222589</v>
      </c>
      <c r="F115" s="23">
        <v>94.3</v>
      </c>
      <c r="G115" s="23">
        <v>94.9</v>
      </c>
      <c r="H115" s="23">
        <v>88.3</v>
      </c>
      <c r="I115" s="22">
        <f t="shared" si="3"/>
        <v>6.6000000000000085</v>
      </c>
      <c r="J115" s="23"/>
      <c r="K115" s="23"/>
      <c r="L115" s="20">
        <v>6.5</v>
      </c>
    </row>
    <row r="116" spans="1:12">
      <c r="A116" s="2" t="s">
        <v>25</v>
      </c>
      <c r="B116" t="s">
        <v>137</v>
      </c>
      <c r="C116" s="3">
        <v>1240</v>
      </c>
      <c r="D116" s="3">
        <v>207</v>
      </c>
      <c r="E116" s="21">
        <f t="shared" si="2"/>
        <v>16.693548387096772</v>
      </c>
      <c r="F116" s="23">
        <v>78.7</v>
      </c>
      <c r="G116" s="23">
        <v>82.6</v>
      </c>
      <c r="H116" s="23">
        <v>59.4</v>
      </c>
      <c r="I116" s="22">
        <f t="shared" si="3"/>
        <v>23.199999999999996</v>
      </c>
      <c r="J116" s="23"/>
      <c r="K116" s="23"/>
      <c r="L116" s="20">
        <v>6.5</v>
      </c>
    </row>
    <row r="117" spans="1:12">
      <c r="A117" s="2" t="s">
        <v>40</v>
      </c>
      <c r="B117" t="s">
        <v>138</v>
      </c>
      <c r="C117" s="3">
        <v>1229</v>
      </c>
      <c r="D117" s="3">
        <v>115</v>
      </c>
      <c r="E117" s="21">
        <f t="shared" si="2"/>
        <v>9.3572009764035808</v>
      </c>
      <c r="F117" s="23">
        <v>96.6</v>
      </c>
      <c r="G117" s="23">
        <v>97.5</v>
      </c>
      <c r="H117" s="23">
        <v>87.8</v>
      </c>
      <c r="I117" s="22">
        <f t="shared" si="3"/>
        <v>9.7000000000000028</v>
      </c>
      <c r="J117" s="23"/>
      <c r="K117" s="23"/>
      <c r="L117" s="20">
        <v>6.5</v>
      </c>
    </row>
    <row r="118" spans="1:12">
      <c r="A118" s="2" t="s">
        <v>46</v>
      </c>
      <c r="B118" t="s">
        <v>139</v>
      </c>
      <c r="C118" s="3">
        <v>1217</v>
      </c>
      <c r="D118" s="3">
        <v>182</v>
      </c>
      <c r="E118" s="21">
        <f t="shared" si="2"/>
        <v>14.95480690221857</v>
      </c>
      <c r="F118" s="23">
        <v>79.2</v>
      </c>
      <c r="G118" s="23">
        <v>82.4</v>
      </c>
      <c r="H118" s="23">
        <v>61</v>
      </c>
      <c r="I118" s="22">
        <f t="shared" si="3"/>
        <v>21.400000000000006</v>
      </c>
      <c r="J118" s="23"/>
      <c r="K118" s="23"/>
      <c r="L118" s="20">
        <v>6.5</v>
      </c>
    </row>
    <row r="119" spans="1:12">
      <c r="A119" s="2" t="s">
        <v>46</v>
      </c>
      <c r="B119" t="s">
        <v>140</v>
      </c>
      <c r="C119" s="3">
        <v>1216</v>
      </c>
      <c r="D119" s="3">
        <v>150</v>
      </c>
      <c r="E119" s="21">
        <f t="shared" si="2"/>
        <v>12.335526315789473</v>
      </c>
      <c r="F119" s="23">
        <v>87.3</v>
      </c>
      <c r="G119" s="23">
        <v>90.7</v>
      </c>
      <c r="H119" s="23">
        <v>63.3</v>
      </c>
      <c r="I119" s="22">
        <f t="shared" si="3"/>
        <v>27.400000000000006</v>
      </c>
      <c r="J119" s="23"/>
      <c r="K119" s="23"/>
      <c r="L119" s="20">
        <v>6.5</v>
      </c>
    </row>
    <row r="120" spans="1:12">
      <c r="A120" s="2" t="s">
        <v>141</v>
      </c>
      <c r="B120" t="s">
        <v>142</v>
      </c>
      <c r="C120" s="3">
        <v>1216</v>
      </c>
      <c r="D120" s="3">
        <v>159</v>
      </c>
      <c r="E120" s="21">
        <f t="shared" si="2"/>
        <v>13.075657894736842</v>
      </c>
      <c r="F120" s="23">
        <v>87.2</v>
      </c>
      <c r="G120" s="23">
        <v>90.6</v>
      </c>
      <c r="H120" s="23">
        <v>64.2</v>
      </c>
      <c r="I120" s="22">
        <f t="shared" si="3"/>
        <v>26.399999999999991</v>
      </c>
      <c r="J120" s="23"/>
      <c r="K120" s="23"/>
      <c r="L120" s="20">
        <v>6.5</v>
      </c>
    </row>
    <row r="121" spans="1:12">
      <c r="A121" s="2" t="s">
        <v>10</v>
      </c>
      <c r="B121" t="s">
        <v>143</v>
      </c>
      <c r="C121" s="3">
        <v>1210</v>
      </c>
      <c r="D121" s="3">
        <v>121</v>
      </c>
      <c r="E121" s="21">
        <f t="shared" si="2"/>
        <v>10</v>
      </c>
      <c r="F121" s="23">
        <v>94.1</v>
      </c>
      <c r="G121" s="23">
        <v>95.8</v>
      </c>
      <c r="H121" s="23">
        <v>79.3</v>
      </c>
      <c r="I121" s="22">
        <f t="shared" si="3"/>
        <v>16.5</v>
      </c>
      <c r="J121" s="23"/>
      <c r="K121" s="23"/>
      <c r="L121" s="20">
        <v>6.5</v>
      </c>
    </row>
    <row r="122" spans="1:12">
      <c r="A122" s="2" t="s">
        <v>144</v>
      </c>
      <c r="B122" t="s">
        <v>145</v>
      </c>
      <c r="C122" s="3">
        <v>1122</v>
      </c>
      <c r="D122" s="3">
        <v>295</v>
      </c>
      <c r="E122" s="21">
        <f t="shared" si="2"/>
        <v>26.292335115864528</v>
      </c>
      <c r="F122" s="23">
        <v>86.7</v>
      </c>
      <c r="G122" s="23">
        <v>90.4</v>
      </c>
      <c r="H122" s="23">
        <v>76.3</v>
      </c>
      <c r="I122" s="22">
        <f t="shared" si="3"/>
        <v>14.100000000000009</v>
      </c>
      <c r="J122" s="23"/>
      <c r="K122" s="23"/>
      <c r="L122" s="20">
        <v>6.5</v>
      </c>
    </row>
    <row r="123" spans="1:12">
      <c r="A123" s="2" t="s">
        <v>34</v>
      </c>
      <c r="B123" t="s">
        <v>146</v>
      </c>
      <c r="C123" s="3">
        <v>1118</v>
      </c>
      <c r="D123" s="3">
        <v>180</v>
      </c>
      <c r="E123" s="21">
        <f t="shared" si="2"/>
        <v>16.100178890876567</v>
      </c>
      <c r="F123" s="23">
        <v>88.9</v>
      </c>
      <c r="G123" s="23">
        <v>92.3</v>
      </c>
      <c r="H123" s="23">
        <v>71.099999999999994</v>
      </c>
      <c r="I123" s="22">
        <f t="shared" si="3"/>
        <v>21.200000000000003</v>
      </c>
      <c r="J123" s="23"/>
      <c r="K123" s="23"/>
      <c r="L123" s="20">
        <v>6.5</v>
      </c>
    </row>
    <row r="124" spans="1:12">
      <c r="A124" s="2" t="s">
        <v>25</v>
      </c>
      <c r="B124" t="s">
        <v>147</v>
      </c>
      <c r="C124" s="3">
        <v>1106</v>
      </c>
      <c r="D124" s="3">
        <v>432</v>
      </c>
      <c r="E124" s="21">
        <f t="shared" si="2"/>
        <v>39.059674502712475</v>
      </c>
      <c r="F124" s="23">
        <v>27.8</v>
      </c>
      <c r="G124" s="23">
        <v>38.299999999999997</v>
      </c>
      <c r="H124" s="23">
        <v>11.6</v>
      </c>
      <c r="I124" s="22">
        <f t="shared" si="3"/>
        <v>26.699999999999996</v>
      </c>
      <c r="J124" s="23"/>
      <c r="K124" s="23"/>
      <c r="L124" s="20">
        <v>6.5</v>
      </c>
    </row>
    <row r="125" spans="1:12">
      <c r="A125" s="2" t="s">
        <v>73</v>
      </c>
      <c r="B125" t="s">
        <v>148</v>
      </c>
      <c r="C125" s="3">
        <v>1106</v>
      </c>
      <c r="D125" s="3">
        <v>138</v>
      </c>
      <c r="E125" s="21">
        <f t="shared" si="2"/>
        <v>12.477396021699819</v>
      </c>
      <c r="F125" s="23">
        <v>73.2</v>
      </c>
      <c r="G125" s="23">
        <v>73.7</v>
      </c>
      <c r="H125" s="23">
        <v>70.3</v>
      </c>
      <c r="I125" s="22">
        <f t="shared" si="3"/>
        <v>3.4000000000000057</v>
      </c>
      <c r="J125" s="23"/>
      <c r="K125" s="23"/>
    </row>
    <row r="126" spans="1:12">
      <c r="A126" s="2" t="s">
        <v>46</v>
      </c>
      <c r="B126" t="s">
        <v>149</v>
      </c>
      <c r="C126" s="3">
        <v>1094</v>
      </c>
      <c r="D126" s="3">
        <v>29</v>
      </c>
      <c r="E126" s="21">
        <f t="shared" si="2"/>
        <v>2.6508226691042047</v>
      </c>
      <c r="F126" s="23">
        <v>98.5</v>
      </c>
      <c r="G126" s="23">
        <v>98.7</v>
      </c>
      <c r="H126" s="23">
        <v>93.1</v>
      </c>
      <c r="I126" s="22">
        <f t="shared" si="3"/>
        <v>5.6000000000000085</v>
      </c>
      <c r="J126" s="23"/>
      <c r="K126" s="23"/>
    </row>
    <row r="127" spans="1:12">
      <c r="A127" s="2" t="s">
        <v>113</v>
      </c>
      <c r="B127" t="s">
        <v>150</v>
      </c>
      <c r="C127" s="3">
        <v>1088</v>
      </c>
      <c r="D127" s="3">
        <v>174</v>
      </c>
      <c r="E127" s="21">
        <f t="shared" si="2"/>
        <v>15.992647058823529</v>
      </c>
      <c r="F127" s="23">
        <v>84.3</v>
      </c>
      <c r="G127" s="23">
        <v>89.2</v>
      </c>
      <c r="H127" s="23">
        <v>58.6</v>
      </c>
      <c r="I127" s="22">
        <f t="shared" si="3"/>
        <v>30.6</v>
      </c>
      <c r="J127" s="23"/>
      <c r="K127" s="23"/>
      <c r="L127" s="20">
        <v>6.5</v>
      </c>
    </row>
    <row r="128" spans="1:12">
      <c r="A128" s="2" t="s">
        <v>453</v>
      </c>
      <c r="B128" t="s">
        <v>151</v>
      </c>
      <c r="C128" s="3">
        <v>1081</v>
      </c>
      <c r="D128" s="3">
        <v>177</v>
      </c>
      <c r="E128" s="21">
        <f t="shared" si="2"/>
        <v>16.373728029602219</v>
      </c>
      <c r="F128" s="23">
        <v>80.900000000000006</v>
      </c>
      <c r="G128" s="23">
        <v>84.8</v>
      </c>
      <c r="H128" s="23">
        <v>61</v>
      </c>
      <c r="I128" s="22">
        <f t="shared" si="3"/>
        <v>23.799999999999997</v>
      </c>
      <c r="J128" s="23"/>
      <c r="K128" s="23"/>
      <c r="L128" s="20">
        <v>6.5</v>
      </c>
    </row>
    <row r="129" spans="1:12">
      <c r="A129" s="2" t="s">
        <v>152</v>
      </c>
      <c r="B129" t="s">
        <v>153</v>
      </c>
      <c r="C129" s="3">
        <v>1071</v>
      </c>
      <c r="D129" s="3">
        <v>143</v>
      </c>
      <c r="E129" s="21">
        <f t="shared" si="2"/>
        <v>13.352007469654529</v>
      </c>
      <c r="F129" s="23">
        <v>87.8</v>
      </c>
      <c r="G129" s="23">
        <v>91.7</v>
      </c>
      <c r="H129" s="23">
        <v>62.2</v>
      </c>
      <c r="I129" s="22">
        <f t="shared" si="3"/>
        <v>29.5</v>
      </c>
      <c r="J129" s="23"/>
      <c r="K129" s="23"/>
      <c r="L129" s="20">
        <v>6.5</v>
      </c>
    </row>
    <row r="130" spans="1:12">
      <c r="A130" s="2" t="s">
        <v>16</v>
      </c>
      <c r="B130" t="s">
        <v>154</v>
      </c>
      <c r="C130" s="3">
        <v>1067</v>
      </c>
      <c r="D130" s="3">
        <v>236</v>
      </c>
      <c r="E130" s="21">
        <f t="shared" si="2"/>
        <v>22.118088097469542</v>
      </c>
      <c r="F130" s="23">
        <v>81.5</v>
      </c>
      <c r="G130" s="23">
        <v>87.4</v>
      </c>
      <c r="H130" s="23">
        <v>61</v>
      </c>
      <c r="I130" s="22">
        <f t="shared" si="3"/>
        <v>26.400000000000006</v>
      </c>
      <c r="J130" s="23"/>
      <c r="K130" s="23"/>
      <c r="L130" s="20">
        <v>6.5</v>
      </c>
    </row>
    <row r="131" spans="1:12">
      <c r="A131" s="2" t="s">
        <v>54</v>
      </c>
      <c r="B131" t="s">
        <v>155</v>
      </c>
      <c r="C131" s="3">
        <v>1060</v>
      </c>
      <c r="D131" s="3">
        <v>161</v>
      </c>
      <c r="E131" s="21">
        <f t="shared" si="2"/>
        <v>15.188679245283017</v>
      </c>
      <c r="F131" s="23">
        <v>93.9</v>
      </c>
      <c r="G131" s="23">
        <v>96.2</v>
      </c>
      <c r="H131" s="23">
        <v>80.7</v>
      </c>
      <c r="I131" s="22">
        <f t="shared" si="3"/>
        <v>15.5</v>
      </c>
      <c r="J131" s="23"/>
      <c r="K131" s="23"/>
      <c r="L131" s="20">
        <v>6.5</v>
      </c>
    </row>
    <row r="132" spans="1:12">
      <c r="A132" s="2" t="s">
        <v>46</v>
      </c>
      <c r="B132" t="s">
        <v>156</v>
      </c>
      <c r="C132" s="3">
        <v>1054</v>
      </c>
      <c r="D132" s="3">
        <v>148</v>
      </c>
      <c r="E132" s="21">
        <f t="shared" ref="E132:E195" si="4">(D132/C132)*100</f>
        <v>14.041745730550284</v>
      </c>
      <c r="F132" s="23">
        <v>75.900000000000006</v>
      </c>
      <c r="G132" s="23">
        <v>79.599999999999994</v>
      </c>
      <c r="H132" s="23">
        <v>53.4</v>
      </c>
      <c r="I132" s="22">
        <f t="shared" ref="I132:I195" si="5">G132-H132</f>
        <v>26.199999999999996</v>
      </c>
      <c r="J132" s="23"/>
      <c r="K132" s="23"/>
      <c r="L132" s="20">
        <v>6.5</v>
      </c>
    </row>
    <row r="133" spans="1:12">
      <c r="A133" s="2" t="s">
        <v>40</v>
      </c>
      <c r="B133" t="s">
        <v>157</v>
      </c>
      <c r="C133" s="3">
        <v>1044</v>
      </c>
      <c r="D133" s="3">
        <v>62</v>
      </c>
      <c r="E133" s="21">
        <f t="shared" si="4"/>
        <v>5.9386973180076632</v>
      </c>
      <c r="F133" s="23">
        <v>90.8</v>
      </c>
      <c r="G133" s="23">
        <v>91.9</v>
      </c>
      <c r="H133" s="23">
        <v>74.2</v>
      </c>
      <c r="I133" s="22">
        <f t="shared" si="5"/>
        <v>17.700000000000003</v>
      </c>
      <c r="J133" s="23"/>
      <c r="K133" s="23"/>
      <c r="L133" s="20">
        <v>6.5</v>
      </c>
    </row>
    <row r="134" spans="1:12">
      <c r="A134" s="2" t="s">
        <v>46</v>
      </c>
      <c r="B134" t="s">
        <v>158</v>
      </c>
      <c r="C134" s="3">
        <v>1035</v>
      </c>
      <c r="D134" s="3">
        <v>217</v>
      </c>
      <c r="E134" s="21">
        <f t="shared" si="4"/>
        <v>20.966183574879228</v>
      </c>
      <c r="F134" s="23">
        <v>89</v>
      </c>
      <c r="G134" s="23">
        <v>91.9</v>
      </c>
      <c r="H134" s="23">
        <v>77.900000000000006</v>
      </c>
      <c r="I134" s="22">
        <f t="shared" si="5"/>
        <v>14</v>
      </c>
      <c r="J134" s="23"/>
      <c r="K134" s="23"/>
      <c r="L134" s="20">
        <v>6.5</v>
      </c>
    </row>
    <row r="135" spans="1:12">
      <c r="A135" s="2" t="s">
        <v>113</v>
      </c>
      <c r="B135" t="s">
        <v>159</v>
      </c>
      <c r="C135" s="3">
        <v>1007</v>
      </c>
      <c r="D135" s="3">
        <v>398</v>
      </c>
      <c r="E135" s="21">
        <f t="shared" si="4"/>
        <v>39.523336643495533</v>
      </c>
      <c r="F135" s="23">
        <v>68.400000000000006</v>
      </c>
      <c r="G135" s="23">
        <v>77.8</v>
      </c>
      <c r="H135" s="23">
        <v>54</v>
      </c>
      <c r="I135" s="22">
        <f t="shared" si="5"/>
        <v>23.799999999999997</v>
      </c>
      <c r="J135" s="23"/>
      <c r="K135" s="23"/>
      <c r="L135" s="20">
        <v>6.5</v>
      </c>
    </row>
    <row r="136" spans="1:12">
      <c r="A136" s="2" t="s">
        <v>40</v>
      </c>
      <c r="B136" t="s">
        <v>160</v>
      </c>
      <c r="C136" s="3">
        <v>1004</v>
      </c>
      <c r="D136" s="3">
        <v>170</v>
      </c>
      <c r="E136" s="21">
        <f t="shared" si="4"/>
        <v>16.932270916334659</v>
      </c>
      <c r="F136" s="23">
        <v>87.2</v>
      </c>
      <c r="G136" s="23">
        <v>89.9</v>
      </c>
      <c r="H136" s="23">
        <v>73.5</v>
      </c>
      <c r="I136" s="22">
        <f t="shared" si="5"/>
        <v>16.400000000000006</v>
      </c>
      <c r="J136" s="23"/>
      <c r="K136" s="23"/>
      <c r="L136" s="20">
        <v>6.5</v>
      </c>
    </row>
    <row r="137" spans="1:12">
      <c r="A137" s="2" t="s">
        <v>161</v>
      </c>
      <c r="B137" t="s">
        <v>162</v>
      </c>
      <c r="C137" s="3">
        <v>1000</v>
      </c>
      <c r="D137" s="3">
        <v>298</v>
      </c>
      <c r="E137" s="21">
        <f t="shared" si="4"/>
        <v>29.799999999999997</v>
      </c>
      <c r="F137" s="23">
        <v>67.400000000000006</v>
      </c>
      <c r="G137" s="23">
        <v>71.099999999999994</v>
      </c>
      <c r="H137" s="23">
        <v>58.7</v>
      </c>
      <c r="I137" s="22">
        <f t="shared" si="5"/>
        <v>12.399999999999991</v>
      </c>
      <c r="J137" s="23"/>
      <c r="K137" s="23"/>
      <c r="L137" s="20">
        <v>6.5</v>
      </c>
    </row>
    <row r="138" spans="1:12">
      <c r="A138" s="2" t="s">
        <v>49</v>
      </c>
      <c r="B138" t="s">
        <v>163</v>
      </c>
      <c r="C138" s="1">
        <v>998</v>
      </c>
      <c r="D138" s="1">
        <v>158</v>
      </c>
      <c r="E138" s="21">
        <f t="shared" si="4"/>
        <v>15.831663326653306</v>
      </c>
      <c r="F138" s="23">
        <v>83.1</v>
      </c>
      <c r="G138" s="23">
        <v>88.7</v>
      </c>
      <c r="H138" s="23">
        <v>53.2</v>
      </c>
      <c r="I138" s="22">
        <f t="shared" si="5"/>
        <v>35.5</v>
      </c>
      <c r="J138" s="23"/>
      <c r="K138" s="23"/>
      <c r="L138" s="20">
        <v>6.5</v>
      </c>
    </row>
    <row r="139" spans="1:12">
      <c r="A139" s="2" t="s">
        <v>46</v>
      </c>
      <c r="B139" t="s">
        <v>164</v>
      </c>
      <c r="C139" s="1">
        <v>996</v>
      </c>
      <c r="D139" s="1">
        <v>120</v>
      </c>
      <c r="E139" s="21">
        <f t="shared" si="4"/>
        <v>12.048192771084338</v>
      </c>
      <c r="F139" s="23">
        <v>95.6</v>
      </c>
      <c r="G139" s="23">
        <v>97</v>
      </c>
      <c r="H139" s="23">
        <v>85</v>
      </c>
      <c r="I139" s="22">
        <f t="shared" si="5"/>
        <v>12</v>
      </c>
      <c r="J139" s="23"/>
      <c r="K139" s="23"/>
      <c r="L139" s="20">
        <v>6.5</v>
      </c>
    </row>
    <row r="140" spans="1:12">
      <c r="A140" s="2" t="s">
        <v>40</v>
      </c>
      <c r="B140" t="s">
        <v>165</v>
      </c>
      <c r="C140" s="1">
        <v>987</v>
      </c>
      <c r="D140" s="1">
        <v>112</v>
      </c>
      <c r="E140" s="21">
        <f t="shared" si="4"/>
        <v>11.347517730496454</v>
      </c>
      <c r="F140" s="23">
        <v>86.1</v>
      </c>
      <c r="G140" s="23">
        <v>89.7</v>
      </c>
      <c r="H140" s="23">
        <v>58</v>
      </c>
      <c r="I140" s="22">
        <f t="shared" si="5"/>
        <v>31.700000000000003</v>
      </c>
      <c r="J140" s="23"/>
      <c r="K140" s="23"/>
      <c r="L140" s="20">
        <v>6.5</v>
      </c>
    </row>
    <row r="141" spans="1:12">
      <c r="A141" s="2" t="s">
        <v>46</v>
      </c>
      <c r="B141" t="s">
        <v>166</v>
      </c>
      <c r="C141" s="1">
        <v>984</v>
      </c>
      <c r="D141" s="1">
        <v>109</v>
      </c>
      <c r="E141" s="21">
        <f t="shared" si="4"/>
        <v>11.077235772357724</v>
      </c>
      <c r="F141" s="23">
        <v>82</v>
      </c>
      <c r="G141" s="23">
        <v>82.2</v>
      </c>
      <c r="H141" s="23">
        <v>80.7</v>
      </c>
      <c r="I141" s="22">
        <f t="shared" si="5"/>
        <v>1.5</v>
      </c>
      <c r="J141" s="23"/>
      <c r="K141" s="23"/>
    </row>
    <row r="142" spans="1:12">
      <c r="A142" s="2" t="s">
        <v>21</v>
      </c>
      <c r="B142" t="s">
        <v>167</v>
      </c>
      <c r="C142" s="1">
        <v>983</v>
      </c>
      <c r="D142" s="1">
        <v>160</v>
      </c>
      <c r="E142" s="21">
        <f t="shared" si="4"/>
        <v>16.276703967446593</v>
      </c>
      <c r="F142" s="23">
        <v>78.7</v>
      </c>
      <c r="G142" s="23">
        <v>82.3</v>
      </c>
      <c r="H142" s="23">
        <v>60.6</v>
      </c>
      <c r="I142" s="22">
        <f t="shared" si="5"/>
        <v>21.699999999999996</v>
      </c>
      <c r="J142" s="23"/>
      <c r="K142" s="23"/>
      <c r="L142" s="20">
        <v>6.5</v>
      </c>
    </row>
    <row r="143" spans="1:12">
      <c r="A143" s="2" t="s">
        <v>34</v>
      </c>
      <c r="B143" t="s">
        <v>168</v>
      </c>
      <c r="C143" s="1">
        <v>974</v>
      </c>
      <c r="D143" s="1">
        <v>370</v>
      </c>
      <c r="E143" s="21">
        <f t="shared" si="4"/>
        <v>37.987679671457911</v>
      </c>
      <c r="F143" s="23">
        <v>86.2</v>
      </c>
      <c r="G143" s="23">
        <v>89.9</v>
      </c>
      <c r="H143" s="23">
        <v>80.3</v>
      </c>
      <c r="I143" s="22">
        <f t="shared" si="5"/>
        <v>9.6000000000000085</v>
      </c>
      <c r="J143" s="23"/>
      <c r="K143" s="23"/>
      <c r="L143" s="20">
        <v>6.5</v>
      </c>
    </row>
    <row r="144" spans="1:12">
      <c r="A144" s="2" t="s">
        <v>46</v>
      </c>
      <c r="B144" t="s">
        <v>169</v>
      </c>
      <c r="C144" s="1">
        <v>973</v>
      </c>
      <c r="D144" s="1">
        <v>122</v>
      </c>
      <c r="E144" s="21">
        <f t="shared" si="4"/>
        <v>12.538540596094553</v>
      </c>
      <c r="F144" s="23">
        <v>48.8</v>
      </c>
      <c r="G144" s="23">
        <v>51.7</v>
      </c>
      <c r="H144" s="23">
        <v>28.7</v>
      </c>
      <c r="I144" s="22">
        <f t="shared" si="5"/>
        <v>23.000000000000004</v>
      </c>
      <c r="J144" s="23"/>
      <c r="K144" s="23"/>
      <c r="L144" s="20">
        <v>6.5</v>
      </c>
    </row>
    <row r="145" spans="1:12">
      <c r="A145" s="2" t="s">
        <v>46</v>
      </c>
      <c r="B145" t="s">
        <v>170</v>
      </c>
      <c r="C145" s="1">
        <v>964</v>
      </c>
      <c r="D145" s="1">
        <v>201</v>
      </c>
      <c r="E145" s="21">
        <f t="shared" si="4"/>
        <v>20.850622406639005</v>
      </c>
      <c r="F145" s="23">
        <v>72</v>
      </c>
      <c r="G145" s="23">
        <v>76.400000000000006</v>
      </c>
      <c r="H145" s="23">
        <v>55.2</v>
      </c>
      <c r="I145" s="22">
        <f t="shared" si="5"/>
        <v>21.200000000000003</v>
      </c>
      <c r="J145" s="23"/>
      <c r="K145" s="23"/>
      <c r="L145" s="20">
        <v>6.5</v>
      </c>
    </row>
    <row r="146" spans="1:12">
      <c r="A146" s="2" t="s">
        <v>54</v>
      </c>
      <c r="B146" t="s">
        <v>171</v>
      </c>
      <c r="C146" s="1">
        <v>941</v>
      </c>
      <c r="D146" s="1">
        <v>104</v>
      </c>
      <c r="E146" s="21">
        <f t="shared" si="4"/>
        <v>11.052072263549416</v>
      </c>
      <c r="F146" s="23">
        <v>95.2</v>
      </c>
      <c r="G146" s="23">
        <v>97</v>
      </c>
      <c r="H146" s="23">
        <v>80.8</v>
      </c>
      <c r="I146" s="22">
        <f t="shared" si="5"/>
        <v>16.200000000000003</v>
      </c>
      <c r="J146" s="23"/>
      <c r="K146" s="23"/>
      <c r="L146" s="20">
        <v>6.5</v>
      </c>
    </row>
    <row r="147" spans="1:12">
      <c r="A147" s="2" t="s">
        <v>172</v>
      </c>
      <c r="B147" t="s">
        <v>173</v>
      </c>
      <c r="C147" s="1">
        <v>940</v>
      </c>
      <c r="D147" s="1">
        <v>68</v>
      </c>
      <c r="E147" s="21">
        <f t="shared" si="4"/>
        <v>7.2340425531914887</v>
      </c>
      <c r="F147" s="23">
        <v>94.7</v>
      </c>
      <c r="G147" s="23">
        <v>96</v>
      </c>
      <c r="H147" s="23">
        <v>77.900000000000006</v>
      </c>
      <c r="I147" s="22">
        <f t="shared" si="5"/>
        <v>18.099999999999994</v>
      </c>
      <c r="J147" s="23"/>
      <c r="K147" s="23"/>
      <c r="L147" s="20">
        <v>6.5</v>
      </c>
    </row>
    <row r="148" spans="1:12">
      <c r="A148" s="2" t="s">
        <v>49</v>
      </c>
      <c r="B148" t="s">
        <v>174</v>
      </c>
      <c r="C148" s="1">
        <v>929</v>
      </c>
      <c r="D148" s="1">
        <v>29</v>
      </c>
      <c r="E148" s="21">
        <f t="shared" si="4"/>
        <v>3.1216361679224973</v>
      </c>
      <c r="F148" s="23">
        <v>96.7</v>
      </c>
      <c r="G148" s="23">
        <v>97</v>
      </c>
      <c r="H148" s="23">
        <v>86.2</v>
      </c>
      <c r="I148" s="22">
        <f t="shared" si="5"/>
        <v>10.799999999999997</v>
      </c>
      <c r="J148" s="23"/>
      <c r="K148" s="23"/>
      <c r="L148" s="20">
        <v>6.5</v>
      </c>
    </row>
    <row r="149" spans="1:12">
      <c r="A149" s="2" t="s">
        <v>46</v>
      </c>
      <c r="B149" t="s">
        <v>175</v>
      </c>
      <c r="C149" s="1">
        <v>922</v>
      </c>
      <c r="D149" s="1">
        <v>40</v>
      </c>
      <c r="E149" s="21">
        <f t="shared" si="4"/>
        <v>4.3383947939262475</v>
      </c>
      <c r="F149" s="23">
        <v>94.6</v>
      </c>
      <c r="G149" s="23">
        <v>94.9</v>
      </c>
      <c r="H149" s="23">
        <v>87.5</v>
      </c>
      <c r="I149" s="22">
        <f t="shared" si="5"/>
        <v>7.4000000000000057</v>
      </c>
      <c r="J149" s="23"/>
      <c r="K149" s="23"/>
      <c r="L149" s="20">
        <v>6.5</v>
      </c>
    </row>
    <row r="150" spans="1:12">
      <c r="A150" s="2" t="s">
        <v>161</v>
      </c>
      <c r="B150" t="s">
        <v>176</v>
      </c>
      <c r="C150" s="1">
        <v>913</v>
      </c>
      <c r="D150" s="1">
        <v>367</v>
      </c>
      <c r="E150" s="21">
        <f t="shared" si="4"/>
        <v>40.197152245345016</v>
      </c>
      <c r="F150" s="23">
        <v>88.7</v>
      </c>
      <c r="G150" s="23">
        <v>92.1</v>
      </c>
      <c r="H150" s="23">
        <v>83.7</v>
      </c>
      <c r="I150" s="22">
        <f t="shared" si="5"/>
        <v>8.3999999999999915</v>
      </c>
      <c r="J150" s="23"/>
      <c r="K150" s="23"/>
      <c r="L150" s="20">
        <v>6.5</v>
      </c>
    </row>
    <row r="151" spans="1:12">
      <c r="A151" s="2" t="s">
        <v>5</v>
      </c>
      <c r="B151" t="s">
        <v>177</v>
      </c>
      <c r="C151" s="1">
        <v>903</v>
      </c>
      <c r="D151" s="1">
        <v>343</v>
      </c>
      <c r="E151" s="21">
        <f t="shared" si="4"/>
        <v>37.984496124031011</v>
      </c>
      <c r="F151" s="23">
        <v>26.7</v>
      </c>
      <c r="G151" s="23">
        <v>34.6</v>
      </c>
      <c r="H151" s="23">
        <v>13.7</v>
      </c>
      <c r="I151" s="22">
        <f t="shared" si="5"/>
        <v>20.900000000000002</v>
      </c>
      <c r="J151" s="23"/>
      <c r="K151" s="23"/>
      <c r="L151" s="20">
        <v>6.5</v>
      </c>
    </row>
    <row r="152" spans="1:12">
      <c r="A152" s="2" t="s">
        <v>46</v>
      </c>
      <c r="B152" t="s">
        <v>178</v>
      </c>
      <c r="C152" s="1">
        <v>902</v>
      </c>
      <c r="D152" s="1">
        <v>66</v>
      </c>
      <c r="E152" s="21">
        <f t="shared" si="4"/>
        <v>7.3170731707317067</v>
      </c>
      <c r="F152" s="23">
        <v>92.8</v>
      </c>
      <c r="G152" s="23">
        <v>94.3</v>
      </c>
      <c r="H152" s="23">
        <v>74.2</v>
      </c>
      <c r="I152" s="22">
        <f t="shared" si="5"/>
        <v>20.099999999999994</v>
      </c>
      <c r="J152" s="23"/>
      <c r="K152" s="23"/>
      <c r="L152" s="20">
        <v>6.5</v>
      </c>
    </row>
    <row r="153" spans="1:12">
      <c r="A153" s="2" t="s">
        <v>49</v>
      </c>
      <c r="B153" t="s">
        <v>179</v>
      </c>
      <c r="C153" s="1">
        <v>883</v>
      </c>
      <c r="D153" s="1">
        <v>213</v>
      </c>
      <c r="E153" s="21">
        <f t="shared" si="4"/>
        <v>24.122310305775766</v>
      </c>
      <c r="F153" s="23">
        <v>83</v>
      </c>
      <c r="G153" s="23">
        <v>88.4</v>
      </c>
      <c r="H153" s="23">
        <v>66.2</v>
      </c>
      <c r="I153" s="22">
        <f t="shared" si="5"/>
        <v>22.200000000000003</v>
      </c>
      <c r="J153" s="23"/>
      <c r="K153" s="23"/>
      <c r="L153" s="20">
        <v>6.5</v>
      </c>
    </row>
    <row r="154" spans="1:12">
      <c r="A154" s="2" t="s">
        <v>180</v>
      </c>
      <c r="B154" t="s">
        <v>181</v>
      </c>
      <c r="C154" s="1">
        <v>877</v>
      </c>
      <c r="D154" s="1">
        <v>181</v>
      </c>
      <c r="E154" s="21">
        <f t="shared" si="4"/>
        <v>20.638540478905359</v>
      </c>
      <c r="F154" s="23">
        <v>83.2</v>
      </c>
      <c r="G154" s="23">
        <v>87.2</v>
      </c>
      <c r="H154" s="23">
        <v>68</v>
      </c>
      <c r="I154" s="22">
        <f t="shared" si="5"/>
        <v>19.200000000000003</v>
      </c>
      <c r="J154" s="23"/>
      <c r="K154" s="23"/>
      <c r="L154" s="20">
        <v>6.5</v>
      </c>
    </row>
    <row r="155" spans="1:12">
      <c r="A155" s="2" t="s">
        <v>182</v>
      </c>
      <c r="B155" t="s">
        <v>183</v>
      </c>
      <c r="C155" s="1">
        <v>862</v>
      </c>
      <c r="D155" s="1">
        <v>101</v>
      </c>
      <c r="E155" s="21">
        <f t="shared" si="4"/>
        <v>11.716937354988399</v>
      </c>
      <c r="F155" s="23">
        <v>90.6</v>
      </c>
      <c r="G155" s="23">
        <v>92.9</v>
      </c>
      <c r="H155" s="23">
        <v>73.3</v>
      </c>
      <c r="I155" s="22">
        <f t="shared" si="5"/>
        <v>19.600000000000009</v>
      </c>
      <c r="J155" s="23"/>
      <c r="K155" s="23"/>
      <c r="L155" s="20">
        <v>6.5</v>
      </c>
    </row>
    <row r="156" spans="1:12">
      <c r="A156" s="2" t="s">
        <v>40</v>
      </c>
      <c r="B156" t="s">
        <v>184</v>
      </c>
      <c r="C156" s="1">
        <v>854</v>
      </c>
      <c r="D156" s="1">
        <v>94</v>
      </c>
      <c r="E156" s="21">
        <f t="shared" si="4"/>
        <v>11.007025761124121</v>
      </c>
      <c r="F156" s="23">
        <v>85.6</v>
      </c>
      <c r="G156" s="23">
        <v>89.9</v>
      </c>
      <c r="H156" s="23">
        <v>51.1</v>
      </c>
      <c r="I156" s="22">
        <f t="shared" si="5"/>
        <v>38.800000000000004</v>
      </c>
      <c r="J156" s="23"/>
      <c r="K156" s="23"/>
      <c r="L156" s="20">
        <v>6.5</v>
      </c>
    </row>
    <row r="157" spans="1:12">
      <c r="A157" s="2" t="s">
        <v>455</v>
      </c>
      <c r="B157" t="s">
        <v>185</v>
      </c>
      <c r="C157" s="1">
        <v>852</v>
      </c>
      <c r="D157" s="1">
        <v>411</v>
      </c>
      <c r="E157" s="21">
        <f t="shared" si="4"/>
        <v>48.239436619718312</v>
      </c>
      <c r="F157" s="23">
        <v>31.1</v>
      </c>
      <c r="G157" s="23">
        <v>44</v>
      </c>
      <c r="H157" s="23">
        <v>17.3</v>
      </c>
      <c r="I157" s="22">
        <f t="shared" si="5"/>
        <v>26.7</v>
      </c>
      <c r="J157" s="23"/>
      <c r="K157" s="23"/>
      <c r="L157" s="20">
        <v>6.5</v>
      </c>
    </row>
    <row r="158" spans="1:12">
      <c r="A158" s="2" t="s">
        <v>453</v>
      </c>
      <c r="B158" t="s">
        <v>186</v>
      </c>
      <c r="C158" s="1">
        <v>847</v>
      </c>
      <c r="D158" s="1">
        <v>238</v>
      </c>
      <c r="E158" s="21">
        <f t="shared" si="4"/>
        <v>28.099173553719009</v>
      </c>
      <c r="F158" s="23">
        <v>46</v>
      </c>
      <c r="G158" s="23">
        <v>50.9</v>
      </c>
      <c r="H158" s="23">
        <v>33.6</v>
      </c>
      <c r="I158" s="22">
        <f t="shared" si="5"/>
        <v>17.299999999999997</v>
      </c>
      <c r="J158" s="23"/>
      <c r="K158" s="23"/>
      <c r="L158" s="20">
        <v>6.5</v>
      </c>
    </row>
    <row r="159" spans="1:12">
      <c r="A159" s="2" t="s">
        <v>83</v>
      </c>
      <c r="B159" t="s">
        <v>187</v>
      </c>
      <c r="C159" s="1">
        <v>838</v>
      </c>
      <c r="D159" s="1">
        <v>219</v>
      </c>
      <c r="E159" s="21">
        <f t="shared" si="4"/>
        <v>26.133651551312649</v>
      </c>
      <c r="F159" s="23">
        <v>88.8</v>
      </c>
      <c r="G159" s="23">
        <v>93.5</v>
      </c>
      <c r="H159" s="23">
        <v>75.3</v>
      </c>
      <c r="I159" s="22">
        <f t="shared" si="5"/>
        <v>18.200000000000003</v>
      </c>
      <c r="J159" s="23"/>
      <c r="K159" s="23"/>
      <c r="L159" s="20">
        <v>6.5</v>
      </c>
    </row>
    <row r="160" spans="1:12">
      <c r="A160" s="2" t="s">
        <v>46</v>
      </c>
      <c r="B160" t="s">
        <v>188</v>
      </c>
      <c r="C160" s="1">
        <v>834</v>
      </c>
      <c r="D160" s="1">
        <v>98</v>
      </c>
      <c r="E160" s="21">
        <f t="shared" si="4"/>
        <v>11.750599520383693</v>
      </c>
      <c r="F160" s="23">
        <v>95.3</v>
      </c>
      <c r="G160" s="23">
        <v>96.9</v>
      </c>
      <c r="H160" s="23">
        <v>83.7</v>
      </c>
      <c r="I160" s="22">
        <f t="shared" si="5"/>
        <v>13.200000000000003</v>
      </c>
      <c r="J160" s="23"/>
      <c r="K160" s="23"/>
      <c r="L160" s="20">
        <v>6.5</v>
      </c>
    </row>
    <row r="161" spans="1:12">
      <c r="A161" s="2" t="s">
        <v>49</v>
      </c>
      <c r="B161" t="s">
        <v>189</v>
      </c>
      <c r="C161" s="1">
        <v>833</v>
      </c>
      <c r="D161" s="1">
        <v>21</v>
      </c>
      <c r="E161" s="21">
        <f t="shared" si="4"/>
        <v>2.5210084033613445</v>
      </c>
      <c r="F161" s="23">
        <v>95.4</v>
      </c>
      <c r="G161" s="23">
        <v>96.1</v>
      </c>
      <c r="H161" s="23">
        <v>71.400000000000006</v>
      </c>
      <c r="I161" s="22">
        <f t="shared" si="5"/>
        <v>24.699999999999989</v>
      </c>
      <c r="J161" s="23"/>
      <c r="K161" s="23"/>
      <c r="L161" s="20">
        <v>6.5</v>
      </c>
    </row>
    <row r="162" spans="1:12">
      <c r="A162" s="2" t="s">
        <v>127</v>
      </c>
      <c r="B162" t="s">
        <v>190</v>
      </c>
      <c r="C162" s="1">
        <v>824</v>
      </c>
      <c r="D162" s="1">
        <v>54</v>
      </c>
      <c r="E162" s="21">
        <f t="shared" si="4"/>
        <v>6.5533980582524274</v>
      </c>
      <c r="F162" s="23">
        <v>91.6</v>
      </c>
      <c r="G162" s="23">
        <v>93</v>
      </c>
      <c r="H162" s="23">
        <v>72.2</v>
      </c>
      <c r="I162" s="22">
        <f t="shared" si="5"/>
        <v>20.799999999999997</v>
      </c>
      <c r="J162" s="23"/>
      <c r="K162" s="23"/>
      <c r="L162" s="20">
        <v>6.5</v>
      </c>
    </row>
    <row r="163" spans="1:12">
      <c r="A163" s="2" t="s">
        <v>5</v>
      </c>
      <c r="B163" t="s">
        <v>191</v>
      </c>
      <c r="C163" s="1">
        <v>821</v>
      </c>
      <c r="D163" s="1">
        <v>91</v>
      </c>
      <c r="E163" s="21">
        <f t="shared" si="4"/>
        <v>11.084043848964678</v>
      </c>
      <c r="F163" s="23">
        <v>95.9</v>
      </c>
      <c r="G163" s="23">
        <v>96.4</v>
      </c>
      <c r="H163" s="23">
        <v>91.2</v>
      </c>
      <c r="I163" s="22">
        <f t="shared" si="5"/>
        <v>5.2000000000000028</v>
      </c>
      <c r="J163" s="23"/>
      <c r="K163" s="23"/>
      <c r="L163" s="20">
        <v>6.5</v>
      </c>
    </row>
    <row r="164" spans="1:12">
      <c r="A164" s="2" t="s">
        <v>40</v>
      </c>
      <c r="B164" t="s">
        <v>192</v>
      </c>
      <c r="C164" s="1">
        <v>806</v>
      </c>
      <c r="D164" s="1">
        <v>129</v>
      </c>
      <c r="E164" s="21">
        <f t="shared" si="4"/>
        <v>16.00496277915633</v>
      </c>
      <c r="F164" s="23">
        <v>88.8</v>
      </c>
      <c r="G164" s="23">
        <v>90.5</v>
      </c>
      <c r="H164" s="23">
        <v>79.8</v>
      </c>
      <c r="I164" s="22">
        <f t="shared" si="5"/>
        <v>10.700000000000003</v>
      </c>
      <c r="J164" s="23"/>
      <c r="K164" s="23"/>
      <c r="L164" s="20">
        <v>6.5</v>
      </c>
    </row>
    <row r="165" spans="1:12">
      <c r="A165" s="2" t="s">
        <v>49</v>
      </c>
      <c r="B165" t="s">
        <v>193</v>
      </c>
      <c r="C165" s="1">
        <v>801</v>
      </c>
      <c r="D165" s="1">
        <v>127</v>
      </c>
      <c r="E165" s="21">
        <f t="shared" si="4"/>
        <v>15.85518102372035</v>
      </c>
      <c r="F165" s="23">
        <v>91.9</v>
      </c>
      <c r="G165" s="23">
        <v>94.1</v>
      </c>
      <c r="H165" s="23">
        <v>80.3</v>
      </c>
      <c r="I165" s="22">
        <f t="shared" si="5"/>
        <v>13.799999999999997</v>
      </c>
      <c r="J165" s="23"/>
      <c r="K165" s="23"/>
      <c r="L165" s="20">
        <v>6.5</v>
      </c>
    </row>
    <row r="166" spans="1:12">
      <c r="A166" s="2" t="s">
        <v>46</v>
      </c>
      <c r="B166" t="s">
        <v>194</v>
      </c>
      <c r="C166" s="1">
        <v>799</v>
      </c>
      <c r="D166" s="1">
        <v>7</v>
      </c>
      <c r="E166" s="21">
        <f t="shared" si="4"/>
        <v>0.87609511889862324</v>
      </c>
      <c r="F166" s="23">
        <v>97</v>
      </c>
      <c r="G166" s="23">
        <v>97.5</v>
      </c>
      <c r="H166" s="23">
        <v>42.9</v>
      </c>
      <c r="I166" s="22">
        <f t="shared" si="5"/>
        <v>54.6</v>
      </c>
      <c r="J166" s="23"/>
      <c r="K166" s="23"/>
      <c r="L166" s="20">
        <v>6.5</v>
      </c>
    </row>
    <row r="167" spans="1:12">
      <c r="A167" s="2" t="s">
        <v>40</v>
      </c>
      <c r="B167" t="s">
        <v>195</v>
      </c>
      <c r="C167" s="1">
        <v>797</v>
      </c>
      <c r="D167" s="1">
        <v>101</v>
      </c>
      <c r="E167" s="21">
        <f t="shared" si="4"/>
        <v>12.672521957340024</v>
      </c>
      <c r="F167" s="23">
        <v>95.7</v>
      </c>
      <c r="G167" s="23">
        <v>96.8</v>
      </c>
      <c r="H167" s="23">
        <v>88.1</v>
      </c>
      <c r="I167" s="22">
        <f t="shared" si="5"/>
        <v>8.7000000000000028</v>
      </c>
      <c r="J167" s="23"/>
      <c r="K167" s="23"/>
      <c r="L167" s="20">
        <v>6.5</v>
      </c>
    </row>
    <row r="168" spans="1:12">
      <c r="A168" s="2" t="s">
        <v>46</v>
      </c>
      <c r="B168" t="s">
        <v>196</v>
      </c>
      <c r="C168" s="1">
        <v>791</v>
      </c>
      <c r="D168" s="1">
        <v>178</v>
      </c>
      <c r="E168" s="21">
        <f t="shared" si="4"/>
        <v>22.5031605562579</v>
      </c>
      <c r="F168" s="23">
        <v>56.6</v>
      </c>
      <c r="G168" s="23">
        <v>60.8</v>
      </c>
      <c r="H168" s="23">
        <v>42.1</v>
      </c>
      <c r="I168" s="22">
        <f t="shared" si="5"/>
        <v>18.699999999999996</v>
      </c>
      <c r="J168" s="23"/>
      <c r="K168" s="23"/>
      <c r="L168" s="20">
        <v>6.5</v>
      </c>
    </row>
    <row r="169" spans="1:12">
      <c r="A169" s="2" t="s">
        <v>197</v>
      </c>
      <c r="B169" t="s">
        <v>198</v>
      </c>
      <c r="C169" s="1">
        <v>791</v>
      </c>
      <c r="D169" s="1">
        <v>76</v>
      </c>
      <c r="E169" s="21">
        <f t="shared" si="4"/>
        <v>9.6080910240202275</v>
      </c>
      <c r="F169" s="23">
        <v>90.8</v>
      </c>
      <c r="G169" s="23">
        <v>93.4</v>
      </c>
      <c r="H169" s="23">
        <v>65.8</v>
      </c>
      <c r="I169" s="22">
        <f t="shared" si="5"/>
        <v>27.600000000000009</v>
      </c>
      <c r="J169" s="23"/>
      <c r="K169" s="23"/>
      <c r="L169" s="20">
        <v>6.5</v>
      </c>
    </row>
    <row r="170" spans="1:12">
      <c r="A170" s="2" t="s">
        <v>49</v>
      </c>
      <c r="B170" t="s">
        <v>199</v>
      </c>
      <c r="C170" s="1">
        <v>779</v>
      </c>
      <c r="D170" s="1">
        <v>42</v>
      </c>
      <c r="E170" s="21">
        <f t="shared" si="4"/>
        <v>5.3915275994865208</v>
      </c>
      <c r="F170" s="23">
        <v>97.3</v>
      </c>
      <c r="G170" s="23">
        <v>97.7</v>
      </c>
      <c r="H170" s="23">
        <v>90.5</v>
      </c>
      <c r="I170" s="22">
        <f t="shared" si="5"/>
        <v>7.2000000000000028</v>
      </c>
      <c r="J170" s="23"/>
      <c r="K170" s="23"/>
      <c r="L170" s="20">
        <v>6.5</v>
      </c>
    </row>
    <row r="171" spans="1:12">
      <c r="A171" s="2" t="s">
        <v>46</v>
      </c>
      <c r="B171" t="s">
        <v>200</v>
      </c>
      <c r="C171" s="1">
        <v>767</v>
      </c>
      <c r="D171" s="1">
        <v>116</v>
      </c>
      <c r="E171" s="21">
        <f t="shared" si="4"/>
        <v>15.123859191655804</v>
      </c>
      <c r="F171" s="23">
        <v>91</v>
      </c>
      <c r="G171" s="23">
        <v>92.5</v>
      </c>
      <c r="H171" s="23">
        <v>82.8</v>
      </c>
      <c r="I171" s="22">
        <f t="shared" si="5"/>
        <v>9.7000000000000028</v>
      </c>
      <c r="J171" s="23"/>
      <c r="K171" s="23"/>
      <c r="L171" s="20">
        <v>6.5</v>
      </c>
    </row>
    <row r="172" spans="1:12">
      <c r="A172" s="2" t="s">
        <v>201</v>
      </c>
      <c r="B172" t="s">
        <v>202</v>
      </c>
      <c r="C172" s="1">
        <v>763</v>
      </c>
      <c r="D172" s="1">
        <v>215</v>
      </c>
      <c r="E172" s="21">
        <f t="shared" si="4"/>
        <v>28.178243774574053</v>
      </c>
      <c r="F172" s="23">
        <v>22.4</v>
      </c>
      <c r="G172" s="23">
        <v>26.8</v>
      </c>
      <c r="H172" s="23">
        <v>11.2</v>
      </c>
      <c r="I172" s="22">
        <f t="shared" si="5"/>
        <v>15.600000000000001</v>
      </c>
      <c r="J172" s="23"/>
      <c r="K172" s="23"/>
      <c r="L172" s="20">
        <v>6.5</v>
      </c>
    </row>
    <row r="173" spans="1:12">
      <c r="A173" s="2" t="s">
        <v>3</v>
      </c>
      <c r="B173" t="s">
        <v>203</v>
      </c>
      <c r="C173" s="1">
        <v>760</v>
      </c>
      <c r="D173" s="1">
        <v>58</v>
      </c>
      <c r="E173" s="21">
        <f t="shared" si="4"/>
        <v>7.6315789473684212</v>
      </c>
      <c r="F173" s="23">
        <v>93.6</v>
      </c>
      <c r="G173" s="23">
        <v>95.4</v>
      </c>
      <c r="H173" s="23">
        <v>70.7</v>
      </c>
      <c r="I173" s="22">
        <f t="shared" si="5"/>
        <v>24.700000000000003</v>
      </c>
      <c r="J173" s="23"/>
      <c r="K173" s="23"/>
      <c r="L173" s="20">
        <v>6.5</v>
      </c>
    </row>
    <row r="174" spans="1:12">
      <c r="A174" s="2" t="s">
        <v>454</v>
      </c>
      <c r="B174" t="s">
        <v>204</v>
      </c>
      <c r="C174" s="1">
        <v>759</v>
      </c>
      <c r="D174" s="1">
        <v>210</v>
      </c>
      <c r="E174" s="21">
        <f t="shared" si="4"/>
        <v>27.66798418972332</v>
      </c>
      <c r="F174" s="23">
        <v>76.900000000000006</v>
      </c>
      <c r="G174" s="23">
        <v>81.2</v>
      </c>
      <c r="H174" s="23">
        <v>65.7</v>
      </c>
      <c r="I174" s="22">
        <f t="shared" si="5"/>
        <v>15.5</v>
      </c>
      <c r="J174" s="23"/>
      <c r="K174" s="23"/>
      <c r="L174" s="20">
        <v>6.5</v>
      </c>
    </row>
    <row r="175" spans="1:12">
      <c r="A175" s="2" t="s">
        <v>201</v>
      </c>
      <c r="B175" t="s">
        <v>205</v>
      </c>
      <c r="C175" s="1">
        <v>753</v>
      </c>
      <c r="D175" s="1">
        <v>163</v>
      </c>
      <c r="E175" s="21">
        <f t="shared" si="4"/>
        <v>21.646746347941566</v>
      </c>
      <c r="F175" s="23">
        <v>88.6</v>
      </c>
      <c r="G175" s="23">
        <v>92.5</v>
      </c>
      <c r="H175" s="23">
        <v>74.2</v>
      </c>
      <c r="I175" s="22">
        <f t="shared" si="5"/>
        <v>18.299999999999997</v>
      </c>
      <c r="J175" s="23"/>
      <c r="K175" s="23"/>
      <c r="L175" s="20">
        <v>6.5</v>
      </c>
    </row>
    <row r="176" spans="1:12">
      <c r="A176" s="2" t="s">
        <v>453</v>
      </c>
      <c r="B176" t="s">
        <v>206</v>
      </c>
      <c r="C176" s="1">
        <v>745</v>
      </c>
      <c r="D176" s="1">
        <v>93</v>
      </c>
      <c r="E176" s="21">
        <f t="shared" si="4"/>
        <v>12.483221476510067</v>
      </c>
      <c r="F176" s="23">
        <v>91</v>
      </c>
      <c r="G176" s="23">
        <v>93.6</v>
      </c>
      <c r="H176" s="23">
        <v>73.099999999999994</v>
      </c>
      <c r="I176" s="22">
        <f t="shared" si="5"/>
        <v>20.5</v>
      </c>
      <c r="J176" s="23"/>
      <c r="K176" s="23"/>
      <c r="L176" s="20">
        <v>6.5</v>
      </c>
    </row>
    <row r="177" spans="1:12">
      <c r="A177" s="2" t="s">
        <v>207</v>
      </c>
      <c r="B177" t="s">
        <v>208</v>
      </c>
      <c r="C177" s="1">
        <v>737</v>
      </c>
      <c r="D177" s="1">
        <v>117</v>
      </c>
      <c r="E177" s="21">
        <f t="shared" si="4"/>
        <v>15.875169606512889</v>
      </c>
      <c r="F177" s="23">
        <v>87.2</v>
      </c>
      <c r="G177" s="23">
        <v>91</v>
      </c>
      <c r="H177" s="23">
        <v>67.5</v>
      </c>
      <c r="I177" s="22">
        <f t="shared" si="5"/>
        <v>23.5</v>
      </c>
      <c r="J177" s="23"/>
      <c r="K177" s="23"/>
      <c r="L177" s="20">
        <v>6.5</v>
      </c>
    </row>
    <row r="178" spans="1:12">
      <c r="A178" s="2" t="s">
        <v>209</v>
      </c>
      <c r="B178" t="s">
        <v>210</v>
      </c>
      <c r="C178" s="1">
        <v>734</v>
      </c>
      <c r="D178" s="1">
        <v>85</v>
      </c>
      <c r="E178" s="21">
        <f t="shared" si="4"/>
        <v>11.580381471389646</v>
      </c>
      <c r="F178" s="23">
        <v>89.5</v>
      </c>
      <c r="G178" s="23">
        <v>90.1</v>
      </c>
      <c r="H178" s="23">
        <v>84.7</v>
      </c>
      <c r="I178" s="22">
        <f t="shared" si="5"/>
        <v>5.3999999999999915</v>
      </c>
      <c r="J178" s="23"/>
      <c r="K178" s="23"/>
      <c r="L178" s="20">
        <v>6.5</v>
      </c>
    </row>
    <row r="179" spans="1:12">
      <c r="A179" s="2" t="s">
        <v>73</v>
      </c>
      <c r="B179" t="s">
        <v>211</v>
      </c>
      <c r="C179" s="1">
        <v>734</v>
      </c>
      <c r="D179" s="1">
        <v>110</v>
      </c>
      <c r="E179" s="21">
        <f t="shared" si="4"/>
        <v>14.986376021798364</v>
      </c>
      <c r="F179" s="23">
        <v>90.2</v>
      </c>
      <c r="G179" s="23">
        <v>93.1</v>
      </c>
      <c r="H179" s="23">
        <v>73.599999999999994</v>
      </c>
      <c r="I179" s="22">
        <f t="shared" si="5"/>
        <v>19.5</v>
      </c>
      <c r="J179" s="23"/>
      <c r="K179" s="23"/>
      <c r="L179" s="20">
        <v>6.5</v>
      </c>
    </row>
    <row r="180" spans="1:12">
      <c r="A180" s="2" t="s">
        <v>10</v>
      </c>
      <c r="B180" t="s">
        <v>212</v>
      </c>
      <c r="C180" s="1">
        <v>725</v>
      </c>
      <c r="D180" s="1">
        <v>54</v>
      </c>
      <c r="E180" s="21">
        <f t="shared" si="4"/>
        <v>7.4482758620689644</v>
      </c>
      <c r="F180" s="23">
        <v>98.1</v>
      </c>
      <c r="G180" s="23">
        <v>98.2</v>
      </c>
      <c r="H180" s="23">
        <v>96.3</v>
      </c>
      <c r="I180" s="22">
        <f t="shared" si="5"/>
        <v>1.9000000000000057</v>
      </c>
      <c r="J180" s="23"/>
      <c r="K180" s="23"/>
    </row>
    <row r="181" spans="1:12">
      <c r="A181" s="2" t="s">
        <v>16</v>
      </c>
      <c r="B181" t="s">
        <v>213</v>
      </c>
      <c r="C181" s="1">
        <v>723</v>
      </c>
      <c r="D181" s="1">
        <v>128</v>
      </c>
      <c r="E181" s="21">
        <f t="shared" si="4"/>
        <v>17.704011065006917</v>
      </c>
      <c r="F181" s="23">
        <v>92.7</v>
      </c>
      <c r="G181" s="23">
        <v>94.8</v>
      </c>
      <c r="H181" s="23">
        <v>82.8</v>
      </c>
      <c r="I181" s="22">
        <f t="shared" si="5"/>
        <v>12</v>
      </c>
      <c r="J181" s="23"/>
      <c r="K181" s="23"/>
      <c r="L181" s="20">
        <v>6.5</v>
      </c>
    </row>
    <row r="182" spans="1:12">
      <c r="A182" s="2" t="s">
        <v>456</v>
      </c>
      <c r="B182" t="s">
        <v>214</v>
      </c>
      <c r="C182" s="1">
        <v>723</v>
      </c>
      <c r="D182" s="1">
        <v>86</v>
      </c>
      <c r="E182" s="21">
        <f t="shared" si="4"/>
        <v>11.89488243430152</v>
      </c>
      <c r="F182" s="23">
        <v>86</v>
      </c>
      <c r="G182" s="23">
        <v>88.5</v>
      </c>
      <c r="H182" s="23">
        <v>67.400000000000006</v>
      </c>
      <c r="I182" s="22">
        <f t="shared" si="5"/>
        <v>21.099999999999994</v>
      </c>
      <c r="J182" s="23"/>
      <c r="K182" s="23"/>
      <c r="L182" s="20">
        <v>6.5</v>
      </c>
    </row>
    <row r="183" spans="1:12">
      <c r="A183" s="2" t="s">
        <v>40</v>
      </c>
      <c r="B183" t="s">
        <v>215</v>
      </c>
      <c r="C183" s="1">
        <v>708</v>
      </c>
      <c r="D183" s="1">
        <v>207</v>
      </c>
      <c r="E183" s="21">
        <f t="shared" si="4"/>
        <v>29.237288135593221</v>
      </c>
      <c r="F183" s="23">
        <v>86</v>
      </c>
      <c r="G183" s="23">
        <v>91</v>
      </c>
      <c r="H183" s="23">
        <v>73.900000000000006</v>
      </c>
      <c r="I183" s="22">
        <f t="shared" si="5"/>
        <v>17.099999999999994</v>
      </c>
      <c r="J183" s="23"/>
      <c r="K183" s="23"/>
      <c r="L183" s="20">
        <v>6.5</v>
      </c>
    </row>
    <row r="184" spans="1:12">
      <c r="A184" s="2" t="s">
        <v>68</v>
      </c>
      <c r="B184" t="s">
        <v>216</v>
      </c>
      <c r="C184" s="1">
        <v>699</v>
      </c>
      <c r="D184" s="1">
        <v>75</v>
      </c>
      <c r="E184" s="21">
        <f t="shared" si="4"/>
        <v>10.72961373390558</v>
      </c>
      <c r="F184" s="23">
        <v>89.7</v>
      </c>
      <c r="G184" s="23">
        <v>91</v>
      </c>
      <c r="H184" s="23">
        <v>78.7</v>
      </c>
      <c r="I184" s="22">
        <f t="shared" si="5"/>
        <v>12.299999999999997</v>
      </c>
      <c r="J184" s="23"/>
      <c r="K184" s="23"/>
      <c r="L184" s="20">
        <v>6.5</v>
      </c>
    </row>
    <row r="185" spans="1:12">
      <c r="A185" s="2" t="s">
        <v>453</v>
      </c>
      <c r="B185" t="s">
        <v>217</v>
      </c>
      <c r="C185" s="1">
        <v>697</v>
      </c>
      <c r="D185" s="1">
        <v>94</v>
      </c>
      <c r="E185" s="21">
        <f t="shared" si="4"/>
        <v>13.486370157819225</v>
      </c>
      <c r="F185" s="23">
        <v>92.1</v>
      </c>
      <c r="G185" s="23">
        <v>93.7</v>
      </c>
      <c r="H185" s="23">
        <v>81.900000000000006</v>
      </c>
      <c r="I185" s="22">
        <f t="shared" si="5"/>
        <v>11.799999999999997</v>
      </c>
      <c r="J185" s="23"/>
      <c r="K185" s="23"/>
      <c r="L185" s="20">
        <v>6.5</v>
      </c>
    </row>
    <row r="186" spans="1:12">
      <c r="A186" s="2" t="s">
        <v>63</v>
      </c>
      <c r="B186" t="s">
        <v>218</v>
      </c>
      <c r="C186" s="1">
        <v>696</v>
      </c>
      <c r="D186" s="1">
        <v>200</v>
      </c>
      <c r="E186" s="21">
        <f t="shared" si="4"/>
        <v>28.735632183908045</v>
      </c>
      <c r="F186" s="23">
        <v>89.9</v>
      </c>
      <c r="G186" s="23">
        <v>92.1</v>
      </c>
      <c r="H186" s="23">
        <v>84.5</v>
      </c>
      <c r="I186" s="22">
        <f t="shared" si="5"/>
        <v>7.5999999999999943</v>
      </c>
      <c r="J186" s="23"/>
      <c r="K186" s="23"/>
      <c r="L186" s="20">
        <v>6.5</v>
      </c>
    </row>
    <row r="187" spans="1:12">
      <c r="A187" s="2" t="s">
        <v>54</v>
      </c>
      <c r="B187" t="s">
        <v>219</v>
      </c>
      <c r="C187" s="1">
        <v>686</v>
      </c>
      <c r="D187" s="1">
        <v>115</v>
      </c>
      <c r="E187" s="21">
        <f t="shared" si="4"/>
        <v>16.763848396501459</v>
      </c>
      <c r="F187" s="23">
        <v>70.8</v>
      </c>
      <c r="G187" s="23">
        <v>72.2</v>
      </c>
      <c r="H187" s="23">
        <v>64.3</v>
      </c>
      <c r="I187" s="22">
        <f t="shared" si="5"/>
        <v>7.9000000000000057</v>
      </c>
      <c r="J187" s="23"/>
      <c r="K187" s="23"/>
      <c r="L187" s="20">
        <v>6.5</v>
      </c>
    </row>
    <row r="188" spans="1:12">
      <c r="A188" s="2" t="s">
        <v>46</v>
      </c>
      <c r="B188" t="s">
        <v>220</v>
      </c>
      <c r="C188" s="1">
        <v>674</v>
      </c>
      <c r="D188" s="1">
        <v>90</v>
      </c>
      <c r="E188" s="21">
        <f t="shared" si="4"/>
        <v>13.353115727002967</v>
      </c>
      <c r="F188" s="23">
        <v>90.8</v>
      </c>
      <c r="G188" s="23">
        <v>92.6</v>
      </c>
      <c r="H188" s="23">
        <v>78.900000000000006</v>
      </c>
      <c r="I188" s="22">
        <f t="shared" si="5"/>
        <v>13.699999999999989</v>
      </c>
      <c r="J188" s="23"/>
      <c r="K188" s="23"/>
      <c r="L188" s="20">
        <v>6.5</v>
      </c>
    </row>
    <row r="189" spans="1:12">
      <c r="A189" s="2" t="s">
        <v>207</v>
      </c>
      <c r="B189" t="s">
        <v>221</v>
      </c>
      <c r="C189" s="1">
        <v>666</v>
      </c>
      <c r="D189" s="1">
        <v>101</v>
      </c>
      <c r="E189" s="21">
        <f t="shared" si="4"/>
        <v>15.165165165165165</v>
      </c>
      <c r="F189" s="23">
        <v>94.9</v>
      </c>
      <c r="G189" s="23">
        <v>96.3</v>
      </c>
      <c r="H189" s="23">
        <v>87.1</v>
      </c>
      <c r="I189" s="22">
        <f t="shared" si="5"/>
        <v>9.2000000000000028</v>
      </c>
      <c r="J189" s="23"/>
      <c r="K189" s="23"/>
      <c r="L189" s="20">
        <v>6.5</v>
      </c>
    </row>
    <row r="190" spans="1:12">
      <c r="A190" s="2" t="s">
        <v>453</v>
      </c>
      <c r="B190" t="s">
        <v>222</v>
      </c>
      <c r="C190" s="1">
        <v>660</v>
      </c>
      <c r="D190" s="1">
        <v>407</v>
      </c>
      <c r="E190" s="21">
        <f t="shared" si="4"/>
        <v>61.666666666666671</v>
      </c>
      <c r="F190" s="23">
        <v>7.7</v>
      </c>
      <c r="G190" s="23">
        <v>4.7</v>
      </c>
      <c r="H190" s="23">
        <v>9.6</v>
      </c>
      <c r="I190" s="22">
        <f t="shared" si="5"/>
        <v>-4.8999999999999995</v>
      </c>
      <c r="J190" s="23"/>
      <c r="K190" s="23"/>
    </row>
    <row r="191" spans="1:12">
      <c r="A191" s="2" t="s">
        <v>49</v>
      </c>
      <c r="B191" t="s">
        <v>223</v>
      </c>
      <c r="C191" s="1">
        <v>659</v>
      </c>
      <c r="D191" s="1">
        <v>18</v>
      </c>
      <c r="E191" s="21">
        <f t="shared" si="4"/>
        <v>2.7314112291350532</v>
      </c>
      <c r="F191" s="23">
        <v>80.400000000000006</v>
      </c>
      <c r="G191" s="23">
        <v>80.7</v>
      </c>
      <c r="H191" s="23">
        <v>72.2</v>
      </c>
      <c r="I191" s="22">
        <f t="shared" si="5"/>
        <v>8.5</v>
      </c>
      <c r="J191" s="23"/>
      <c r="K191" s="23"/>
      <c r="L191" s="20">
        <v>6.5</v>
      </c>
    </row>
    <row r="192" spans="1:12">
      <c r="A192" s="2" t="s">
        <v>454</v>
      </c>
      <c r="B192" t="s">
        <v>224</v>
      </c>
      <c r="C192" s="1">
        <v>654</v>
      </c>
      <c r="D192" s="1">
        <v>153</v>
      </c>
      <c r="E192" s="21">
        <f t="shared" si="4"/>
        <v>23.394495412844037</v>
      </c>
      <c r="F192" s="23">
        <v>69.3</v>
      </c>
      <c r="G192" s="23">
        <v>79.8</v>
      </c>
      <c r="H192" s="23">
        <v>34.6</v>
      </c>
      <c r="I192" s="22">
        <f t="shared" si="5"/>
        <v>45.199999999999996</v>
      </c>
      <c r="J192" s="23"/>
      <c r="K192" s="23"/>
      <c r="L192" s="20">
        <v>6.5</v>
      </c>
    </row>
    <row r="193" spans="1:12">
      <c r="A193" s="2" t="s">
        <v>10</v>
      </c>
      <c r="B193" t="s">
        <v>225</v>
      </c>
      <c r="C193" s="1">
        <v>648</v>
      </c>
      <c r="D193" s="1">
        <v>164</v>
      </c>
      <c r="E193" s="21">
        <f t="shared" si="4"/>
        <v>25.308641975308642</v>
      </c>
      <c r="F193" s="23">
        <v>72.5</v>
      </c>
      <c r="G193" s="23">
        <v>74.599999999999994</v>
      </c>
      <c r="H193" s="23">
        <v>66.5</v>
      </c>
      <c r="I193" s="22">
        <f t="shared" si="5"/>
        <v>8.0999999999999943</v>
      </c>
      <c r="J193" s="23"/>
      <c r="K193" s="23"/>
      <c r="L193" s="20">
        <v>6.5</v>
      </c>
    </row>
    <row r="194" spans="1:12">
      <c r="A194" s="2" t="s">
        <v>226</v>
      </c>
      <c r="B194" t="s">
        <v>227</v>
      </c>
      <c r="C194" s="1">
        <v>646</v>
      </c>
      <c r="D194" s="1">
        <v>181</v>
      </c>
      <c r="E194" s="21">
        <f t="shared" si="4"/>
        <v>28.018575851393191</v>
      </c>
      <c r="F194" s="23">
        <v>79.099999999999994</v>
      </c>
      <c r="G194" s="23">
        <v>88</v>
      </c>
      <c r="H194" s="23">
        <v>56.4</v>
      </c>
      <c r="I194" s="22">
        <f t="shared" si="5"/>
        <v>31.6</v>
      </c>
      <c r="J194" s="23"/>
      <c r="K194" s="23"/>
      <c r="L194" s="20">
        <v>6.5</v>
      </c>
    </row>
    <row r="195" spans="1:12">
      <c r="A195" s="2" t="s">
        <v>25</v>
      </c>
      <c r="B195" t="s">
        <v>228</v>
      </c>
      <c r="C195" s="1">
        <v>645</v>
      </c>
      <c r="D195" s="1">
        <v>91</v>
      </c>
      <c r="E195" s="21">
        <f t="shared" si="4"/>
        <v>14.108527131782948</v>
      </c>
      <c r="F195" s="23">
        <v>85.7</v>
      </c>
      <c r="G195" s="23">
        <v>87.4</v>
      </c>
      <c r="H195" s="23">
        <v>75.8</v>
      </c>
      <c r="I195" s="22">
        <f t="shared" si="5"/>
        <v>11.600000000000009</v>
      </c>
      <c r="J195" s="23"/>
      <c r="K195" s="23"/>
      <c r="L195" s="20">
        <v>6.5</v>
      </c>
    </row>
    <row r="196" spans="1:12">
      <c r="A196" s="2" t="s">
        <v>455</v>
      </c>
      <c r="B196" t="s">
        <v>229</v>
      </c>
      <c r="C196" s="1">
        <v>643</v>
      </c>
      <c r="D196" s="1">
        <v>128</v>
      </c>
      <c r="E196" s="21">
        <f t="shared" ref="E196:E259" si="6">(D196/C196)*100</f>
        <v>19.906687402799378</v>
      </c>
      <c r="F196" s="23">
        <v>89.3</v>
      </c>
      <c r="G196" s="23">
        <v>92.6</v>
      </c>
      <c r="H196" s="23">
        <v>75.8</v>
      </c>
      <c r="I196" s="22">
        <f t="shared" ref="I196:I259" si="7">G196-H196</f>
        <v>16.799999999999997</v>
      </c>
      <c r="J196" s="23"/>
      <c r="K196" s="23"/>
      <c r="L196" s="20">
        <v>6.5</v>
      </c>
    </row>
    <row r="197" spans="1:12">
      <c r="A197" s="2" t="s">
        <v>46</v>
      </c>
      <c r="B197" t="s">
        <v>230</v>
      </c>
      <c r="C197" s="1">
        <v>634</v>
      </c>
      <c r="D197" s="1">
        <v>45</v>
      </c>
      <c r="E197" s="21">
        <f t="shared" si="6"/>
        <v>7.0977917981072558</v>
      </c>
      <c r="F197" s="23">
        <v>93.5</v>
      </c>
      <c r="G197" s="23">
        <v>93.7</v>
      </c>
      <c r="H197" s="23">
        <v>91.1</v>
      </c>
      <c r="I197" s="22">
        <f t="shared" si="7"/>
        <v>2.6000000000000085</v>
      </c>
      <c r="J197" s="23"/>
      <c r="K197" s="23"/>
    </row>
    <row r="198" spans="1:12">
      <c r="A198" s="2" t="s">
        <v>40</v>
      </c>
      <c r="B198" t="s">
        <v>231</v>
      </c>
      <c r="C198" s="1">
        <v>627</v>
      </c>
      <c r="D198" s="1">
        <v>242</v>
      </c>
      <c r="E198" s="21">
        <f t="shared" si="6"/>
        <v>38.596491228070171</v>
      </c>
      <c r="F198" s="23">
        <v>39.6</v>
      </c>
      <c r="G198" s="23">
        <v>47.8</v>
      </c>
      <c r="H198" s="23">
        <v>26.4</v>
      </c>
      <c r="I198" s="22">
        <f t="shared" si="7"/>
        <v>21.4</v>
      </c>
      <c r="J198" s="23"/>
      <c r="K198" s="23"/>
      <c r="L198" s="20">
        <v>6.5</v>
      </c>
    </row>
    <row r="199" spans="1:12">
      <c r="A199" s="2" t="s">
        <v>46</v>
      </c>
      <c r="B199" t="s">
        <v>232</v>
      </c>
      <c r="C199" s="1">
        <v>622</v>
      </c>
      <c r="D199" s="1">
        <v>50</v>
      </c>
      <c r="E199" s="21">
        <f t="shared" si="6"/>
        <v>8.0385852090032159</v>
      </c>
      <c r="F199" s="23">
        <v>95.7</v>
      </c>
      <c r="G199" s="23">
        <v>96.5</v>
      </c>
      <c r="H199" s="23">
        <v>86</v>
      </c>
      <c r="I199" s="22">
        <f t="shared" si="7"/>
        <v>10.5</v>
      </c>
      <c r="J199" s="23"/>
      <c r="K199" s="23"/>
      <c r="L199" s="20">
        <v>6.5</v>
      </c>
    </row>
    <row r="200" spans="1:12">
      <c r="A200" s="2" t="s">
        <v>453</v>
      </c>
      <c r="B200" t="s">
        <v>233</v>
      </c>
      <c r="C200" s="1">
        <v>621</v>
      </c>
      <c r="D200" s="1">
        <v>143</v>
      </c>
      <c r="E200" s="21">
        <f t="shared" si="6"/>
        <v>23.027375201288244</v>
      </c>
      <c r="F200" s="23">
        <v>80.8</v>
      </c>
      <c r="G200" s="23">
        <v>84.3</v>
      </c>
      <c r="H200" s="23">
        <v>69.2</v>
      </c>
      <c r="I200" s="22">
        <f t="shared" si="7"/>
        <v>15.099999999999994</v>
      </c>
      <c r="J200" s="23"/>
      <c r="K200" s="23"/>
      <c r="L200" s="20">
        <v>6.5</v>
      </c>
    </row>
    <row r="201" spans="1:12">
      <c r="A201" s="2" t="s">
        <v>30</v>
      </c>
      <c r="B201" t="s">
        <v>234</v>
      </c>
      <c r="C201" s="1">
        <v>621</v>
      </c>
      <c r="D201" s="1">
        <v>65</v>
      </c>
      <c r="E201" s="21">
        <f t="shared" si="6"/>
        <v>10.466988727858293</v>
      </c>
      <c r="F201" s="23">
        <v>87.8</v>
      </c>
      <c r="G201" s="23">
        <v>90.8</v>
      </c>
      <c r="H201" s="23">
        <v>61.5</v>
      </c>
      <c r="I201" s="22">
        <f t="shared" si="7"/>
        <v>29.299999999999997</v>
      </c>
      <c r="J201" s="23"/>
      <c r="K201" s="23"/>
      <c r="L201" s="20">
        <v>6.5</v>
      </c>
    </row>
    <row r="202" spans="1:12">
      <c r="A202" s="2" t="s">
        <v>46</v>
      </c>
      <c r="B202" t="s">
        <v>235</v>
      </c>
      <c r="C202" s="1">
        <v>612</v>
      </c>
      <c r="D202" s="1">
        <v>90</v>
      </c>
      <c r="E202" s="21">
        <f t="shared" si="6"/>
        <v>14.705882352941178</v>
      </c>
      <c r="F202" s="23">
        <v>96.9</v>
      </c>
      <c r="G202" s="23">
        <v>98.7</v>
      </c>
      <c r="H202" s="23">
        <v>86.7</v>
      </c>
      <c r="I202" s="22">
        <f t="shared" si="7"/>
        <v>12</v>
      </c>
      <c r="J202" s="23"/>
      <c r="K202" s="23"/>
      <c r="L202" s="20">
        <v>6.5</v>
      </c>
    </row>
    <row r="203" spans="1:12">
      <c r="A203" s="2" t="s">
        <v>25</v>
      </c>
      <c r="B203" t="s">
        <v>236</v>
      </c>
      <c r="C203" s="1">
        <v>611</v>
      </c>
      <c r="D203" s="1">
        <v>90</v>
      </c>
      <c r="E203" s="21">
        <f t="shared" si="6"/>
        <v>14.729950900163665</v>
      </c>
      <c r="F203" s="23">
        <v>82.2</v>
      </c>
      <c r="G203" s="23">
        <v>85.6</v>
      </c>
      <c r="H203" s="23">
        <v>62.2</v>
      </c>
      <c r="I203" s="22">
        <f t="shared" si="7"/>
        <v>23.399999999999991</v>
      </c>
      <c r="J203" s="23"/>
      <c r="K203" s="23"/>
      <c r="L203" s="20">
        <v>6.5</v>
      </c>
    </row>
    <row r="204" spans="1:12">
      <c r="A204" s="2" t="s">
        <v>172</v>
      </c>
      <c r="B204" t="s">
        <v>237</v>
      </c>
      <c r="C204" s="1">
        <v>608</v>
      </c>
      <c r="D204" s="1">
        <v>73</v>
      </c>
      <c r="E204" s="21">
        <f t="shared" si="6"/>
        <v>12.006578947368421</v>
      </c>
      <c r="F204" s="23">
        <v>94.2</v>
      </c>
      <c r="G204" s="23">
        <v>95.7</v>
      </c>
      <c r="H204" s="23">
        <v>83.6</v>
      </c>
      <c r="I204" s="22">
        <f t="shared" si="7"/>
        <v>12.100000000000009</v>
      </c>
      <c r="J204" s="23"/>
      <c r="K204" s="23"/>
      <c r="L204" s="20">
        <v>6.5</v>
      </c>
    </row>
    <row r="205" spans="1:12">
      <c r="A205" s="2" t="s">
        <v>16</v>
      </c>
      <c r="B205" t="s">
        <v>238</v>
      </c>
      <c r="C205" s="1">
        <v>603</v>
      </c>
      <c r="D205" s="1">
        <v>83</v>
      </c>
      <c r="E205" s="21">
        <f t="shared" si="6"/>
        <v>13.764510779436154</v>
      </c>
      <c r="F205" s="23">
        <v>89.6</v>
      </c>
      <c r="G205" s="23">
        <v>93.1</v>
      </c>
      <c r="H205" s="23">
        <v>67.5</v>
      </c>
      <c r="I205" s="22">
        <f t="shared" si="7"/>
        <v>25.599999999999994</v>
      </c>
      <c r="J205" s="23"/>
      <c r="K205" s="23"/>
      <c r="L205" s="20">
        <v>6.5</v>
      </c>
    </row>
    <row r="206" spans="1:12">
      <c r="A206" s="2" t="s">
        <v>34</v>
      </c>
      <c r="B206" t="s">
        <v>239</v>
      </c>
      <c r="C206" s="1">
        <v>603</v>
      </c>
      <c r="D206" s="1">
        <v>316</v>
      </c>
      <c r="E206" s="21">
        <f t="shared" si="6"/>
        <v>52.404643449419567</v>
      </c>
      <c r="F206" s="23">
        <v>30.3</v>
      </c>
      <c r="G206" s="23">
        <v>37.6</v>
      </c>
      <c r="H206" s="23">
        <v>23.7</v>
      </c>
      <c r="I206" s="22">
        <f t="shared" si="7"/>
        <v>13.900000000000002</v>
      </c>
      <c r="J206" s="23"/>
      <c r="K206" s="23"/>
      <c r="L206" s="20">
        <v>6.5</v>
      </c>
    </row>
    <row r="207" spans="1:12">
      <c r="A207" s="2" t="s">
        <v>30</v>
      </c>
      <c r="B207" t="s">
        <v>240</v>
      </c>
      <c r="C207" s="1">
        <v>600</v>
      </c>
      <c r="D207" s="1">
        <v>182</v>
      </c>
      <c r="E207" s="21">
        <f t="shared" si="6"/>
        <v>30.333333333333336</v>
      </c>
      <c r="F207" s="23">
        <v>17.5</v>
      </c>
      <c r="G207" s="23">
        <v>19.899999999999999</v>
      </c>
      <c r="H207" s="23">
        <v>12.1</v>
      </c>
      <c r="I207" s="22">
        <f t="shared" si="7"/>
        <v>7.7999999999999989</v>
      </c>
      <c r="J207" s="23"/>
      <c r="K207" s="23"/>
      <c r="L207" s="20">
        <v>6.5</v>
      </c>
    </row>
    <row r="208" spans="1:12">
      <c r="A208" s="2" t="s">
        <v>3</v>
      </c>
      <c r="B208" t="s">
        <v>241</v>
      </c>
      <c r="C208" s="1">
        <v>591</v>
      </c>
      <c r="D208" s="1">
        <v>86</v>
      </c>
      <c r="E208" s="21">
        <f t="shared" si="6"/>
        <v>14.551607445008461</v>
      </c>
      <c r="F208" s="23">
        <v>82.6</v>
      </c>
      <c r="G208" s="23">
        <v>85.7</v>
      </c>
      <c r="H208" s="23">
        <v>64</v>
      </c>
      <c r="I208" s="22">
        <f t="shared" si="7"/>
        <v>21.700000000000003</v>
      </c>
      <c r="J208" s="23"/>
      <c r="K208" s="23"/>
      <c r="L208" s="20">
        <v>6.5</v>
      </c>
    </row>
    <row r="209" spans="1:12">
      <c r="A209" s="2" t="s">
        <v>49</v>
      </c>
      <c r="B209" t="s">
        <v>242</v>
      </c>
      <c r="C209" s="1">
        <v>579</v>
      </c>
      <c r="D209" s="1">
        <v>280</v>
      </c>
      <c r="E209" s="21">
        <f t="shared" si="6"/>
        <v>48.359240069084628</v>
      </c>
      <c r="F209" s="23">
        <v>37.700000000000003</v>
      </c>
      <c r="G209" s="23">
        <v>48.8</v>
      </c>
      <c r="H209" s="23">
        <v>25.7</v>
      </c>
      <c r="I209" s="22">
        <f t="shared" si="7"/>
        <v>23.099999999999998</v>
      </c>
      <c r="J209" s="23"/>
      <c r="K209" s="23"/>
      <c r="L209" s="20">
        <v>6.5</v>
      </c>
    </row>
    <row r="210" spans="1:12">
      <c r="A210" s="2" t="s">
        <v>21</v>
      </c>
      <c r="B210" t="s">
        <v>243</v>
      </c>
      <c r="C210" s="1">
        <v>558</v>
      </c>
      <c r="D210" s="1">
        <v>65</v>
      </c>
      <c r="E210" s="21">
        <f t="shared" si="6"/>
        <v>11.648745519713263</v>
      </c>
      <c r="F210" s="23">
        <v>85.8</v>
      </c>
      <c r="G210" s="23">
        <v>89.7</v>
      </c>
      <c r="H210" s="23">
        <v>56.9</v>
      </c>
      <c r="I210" s="22">
        <f t="shared" si="7"/>
        <v>32.800000000000004</v>
      </c>
      <c r="J210" s="23"/>
      <c r="K210" s="23"/>
      <c r="L210" s="20">
        <v>6.5</v>
      </c>
    </row>
    <row r="211" spans="1:12">
      <c r="A211" s="2" t="s">
        <v>453</v>
      </c>
      <c r="B211" t="s">
        <v>244</v>
      </c>
      <c r="C211" s="1">
        <v>557</v>
      </c>
      <c r="D211" s="1">
        <v>65</v>
      </c>
      <c r="E211" s="21">
        <f t="shared" si="6"/>
        <v>11.669658886894076</v>
      </c>
      <c r="F211" s="23">
        <v>59.1</v>
      </c>
      <c r="G211" s="23">
        <v>62.4</v>
      </c>
      <c r="H211" s="23">
        <v>33.799999999999997</v>
      </c>
      <c r="I211" s="22">
        <f t="shared" si="7"/>
        <v>28.6</v>
      </c>
      <c r="J211" s="23"/>
      <c r="K211" s="23"/>
      <c r="L211" s="20">
        <v>6.5</v>
      </c>
    </row>
    <row r="212" spans="1:12">
      <c r="A212" s="2" t="s">
        <v>46</v>
      </c>
      <c r="B212" t="s">
        <v>245</v>
      </c>
      <c r="C212" s="1">
        <v>555</v>
      </c>
      <c r="D212" s="1">
        <v>11</v>
      </c>
      <c r="E212" s="21">
        <f t="shared" si="6"/>
        <v>1.9819819819819819</v>
      </c>
      <c r="F212" s="23">
        <v>95.1</v>
      </c>
      <c r="G212" s="23">
        <v>95</v>
      </c>
      <c r="H212" s="23">
        <v>100</v>
      </c>
      <c r="I212" s="22">
        <f t="shared" si="7"/>
        <v>-5</v>
      </c>
      <c r="J212" s="23"/>
      <c r="K212" s="23"/>
      <c r="L212" s="20" t="s">
        <v>485</v>
      </c>
    </row>
    <row r="213" spans="1:12">
      <c r="A213" s="2" t="s">
        <v>152</v>
      </c>
      <c r="B213" t="s">
        <v>246</v>
      </c>
      <c r="C213" s="1">
        <v>551</v>
      </c>
      <c r="D213" s="1">
        <v>136</v>
      </c>
      <c r="E213" s="21">
        <f t="shared" si="6"/>
        <v>24.682395644283122</v>
      </c>
      <c r="F213" s="23">
        <v>86.9</v>
      </c>
      <c r="G213" s="23">
        <v>93</v>
      </c>
      <c r="H213" s="23">
        <v>68.400000000000006</v>
      </c>
      <c r="I213" s="22">
        <f t="shared" si="7"/>
        <v>24.599999999999994</v>
      </c>
      <c r="J213" s="23"/>
      <c r="K213" s="23"/>
      <c r="L213" s="20">
        <v>6.5</v>
      </c>
    </row>
    <row r="214" spans="1:12">
      <c r="A214" s="2" t="s">
        <v>46</v>
      </c>
      <c r="B214" t="s">
        <v>247</v>
      </c>
      <c r="C214" s="1">
        <v>527</v>
      </c>
      <c r="D214" s="1">
        <v>34</v>
      </c>
      <c r="E214" s="21">
        <f t="shared" si="6"/>
        <v>6.4516129032258061</v>
      </c>
      <c r="F214" s="23">
        <v>90.3</v>
      </c>
      <c r="G214" s="23">
        <v>91.1</v>
      </c>
      <c r="H214" s="23">
        <v>79.400000000000006</v>
      </c>
      <c r="I214" s="22">
        <f t="shared" si="7"/>
        <v>11.699999999999989</v>
      </c>
      <c r="J214" s="23"/>
      <c r="K214" s="23"/>
      <c r="L214" s="20">
        <v>6.5</v>
      </c>
    </row>
    <row r="215" spans="1:12">
      <c r="A215" s="2" t="s">
        <v>197</v>
      </c>
      <c r="B215" t="s">
        <v>248</v>
      </c>
      <c r="C215" s="1">
        <v>527</v>
      </c>
      <c r="D215" s="1">
        <v>102</v>
      </c>
      <c r="E215" s="21">
        <f t="shared" si="6"/>
        <v>19.35483870967742</v>
      </c>
      <c r="F215" s="23">
        <v>87.3</v>
      </c>
      <c r="G215" s="23">
        <v>91.8</v>
      </c>
      <c r="H215" s="23">
        <v>68.599999999999994</v>
      </c>
      <c r="I215" s="22">
        <f t="shared" si="7"/>
        <v>23.200000000000003</v>
      </c>
      <c r="J215" s="23"/>
      <c r="K215" s="23"/>
      <c r="L215" s="20">
        <v>6.5</v>
      </c>
    </row>
    <row r="216" spans="1:12">
      <c r="A216" s="2" t="s">
        <v>46</v>
      </c>
      <c r="B216" t="s">
        <v>249</v>
      </c>
      <c r="C216" s="1">
        <v>526</v>
      </c>
      <c r="D216" s="1">
        <v>15</v>
      </c>
      <c r="E216" s="21">
        <f t="shared" si="6"/>
        <v>2.8517110266159698</v>
      </c>
      <c r="F216" s="23">
        <v>95.8</v>
      </c>
      <c r="G216" s="23">
        <v>95.7</v>
      </c>
      <c r="H216" s="23">
        <v>100</v>
      </c>
      <c r="I216" s="22">
        <f t="shared" si="7"/>
        <v>-4.2999999999999972</v>
      </c>
      <c r="J216" s="23"/>
      <c r="K216" s="23"/>
      <c r="L216" s="20" t="s">
        <v>485</v>
      </c>
    </row>
    <row r="217" spans="1:12">
      <c r="A217" s="2" t="s">
        <v>207</v>
      </c>
      <c r="B217" t="s">
        <v>250</v>
      </c>
      <c r="C217" s="1">
        <v>526</v>
      </c>
      <c r="D217" s="1">
        <v>98</v>
      </c>
      <c r="E217" s="21">
        <f t="shared" si="6"/>
        <v>18.631178707224336</v>
      </c>
      <c r="F217" s="23">
        <v>88.4</v>
      </c>
      <c r="G217" s="23">
        <v>91.4</v>
      </c>
      <c r="H217" s="23">
        <v>75.5</v>
      </c>
      <c r="I217" s="22">
        <f t="shared" si="7"/>
        <v>15.900000000000006</v>
      </c>
      <c r="J217" s="23"/>
      <c r="K217" s="23"/>
      <c r="L217" s="20">
        <v>6.5</v>
      </c>
    </row>
    <row r="218" spans="1:12">
      <c r="A218" s="2" t="s">
        <v>453</v>
      </c>
      <c r="B218" t="s">
        <v>251</v>
      </c>
      <c r="C218" s="1">
        <v>516</v>
      </c>
      <c r="D218" s="1">
        <v>122</v>
      </c>
      <c r="E218" s="21">
        <f t="shared" si="6"/>
        <v>23.643410852713178</v>
      </c>
      <c r="F218" s="23">
        <v>84.3</v>
      </c>
      <c r="G218" s="23">
        <v>87.8</v>
      </c>
      <c r="H218" s="23">
        <v>73</v>
      </c>
      <c r="I218" s="22">
        <f t="shared" si="7"/>
        <v>14.799999999999997</v>
      </c>
      <c r="J218" s="23"/>
      <c r="K218" s="23"/>
      <c r="L218" s="20">
        <v>6.5</v>
      </c>
    </row>
    <row r="219" spans="1:12">
      <c r="A219" s="2" t="s">
        <v>16</v>
      </c>
      <c r="B219" t="s">
        <v>252</v>
      </c>
      <c r="C219" s="1">
        <v>507</v>
      </c>
      <c r="D219" s="1">
        <v>226</v>
      </c>
      <c r="E219" s="21">
        <f t="shared" si="6"/>
        <v>44.57593688362919</v>
      </c>
      <c r="F219" s="23">
        <v>14.2</v>
      </c>
      <c r="G219" s="23">
        <v>21.4</v>
      </c>
      <c r="H219" s="23">
        <v>5.3</v>
      </c>
      <c r="I219" s="22">
        <f t="shared" si="7"/>
        <v>16.099999999999998</v>
      </c>
      <c r="J219" s="23"/>
      <c r="K219" s="23"/>
      <c r="L219" s="20">
        <v>6.5</v>
      </c>
    </row>
    <row r="220" spans="1:12">
      <c r="A220" s="2" t="s">
        <v>141</v>
      </c>
      <c r="B220" t="s">
        <v>253</v>
      </c>
      <c r="C220" s="1">
        <v>501</v>
      </c>
      <c r="D220" s="1">
        <v>135</v>
      </c>
      <c r="E220" s="21">
        <f t="shared" si="6"/>
        <v>26.946107784431138</v>
      </c>
      <c r="F220" s="23">
        <v>84</v>
      </c>
      <c r="G220" s="23">
        <v>89.9</v>
      </c>
      <c r="H220" s="23">
        <v>68.099999999999994</v>
      </c>
      <c r="I220" s="22">
        <f t="shared" si="7"/>
        <v>21.800000000000011</v>
      </c>
      <c r="J220" s="23"/>
      <c r="K220" s="23"/>
      <c r="L220" s="20">
        <v>6.5</v>
      </c>
    </row>
    <row r="221" spans="1:12">
      <c r="A221" s="2" t="s">
        <v>182</v>
      </c>
      <c r="B221" t="s">
        <v>254</v>
      </c>
      <c r="C221" s="1">
        <v>498</v>
      </c>
      <c r="D221" s="1">
        <v>110</v>
      </c>
      <c r="E221" s="21">
        <f t="shared" si="6"/>
        <v>22.08835341365462</v>
      </c>
      <c r="F221" s="23">
        <v>90</v>
      </c>
      <c r="G221" s="23">
        <v>93</v>
      </c>
      <c r="H221" s="23">
        <v>79.099999999999994</v>
      </c>
      <c r="I221" s="22">
        <f t="shared" si="7"/>
        <v>13.900000000000006</v>
      </c>
      <c r="J221" s="23"/>
      <c r="K221" s="23"/>
      <c r="L221" s="20">
        <v>6.5</v>
      </c>
    </row>
    <row r="222" spans="1:12">
      <c r="A222" s="2" t="s">
        <v>197</v>
      </c>
      <c r="B222" t="s">
        <v>255</v>
      </c>
      <c r="C222" s="1">
        <v>490</v>
      </c>
      <c r="D222" s="1">
        <v>84</v>
      </c>
      <c r="E222" s="21">
        <f t="shared" si="6"/>
        <v>17.142857142857142</v>
      </c>
      <c r="F222" s="23">
        <v>97.1</v>
      </c>
      <c r="G222" s="23">
        <v>97.8</v>
      </c>
      <c r="H222" s="23">
        <v>94</v>
      </c>
      <c r="I222" s="22">
        <f t="shared" si="7"/>
        <v>3.7999999999999972</v>
      </c>
      <c r="J222" s="23"/>
      <c r="K222" s="23"/>
      <c r="L222" s="20" t="s">
        <v>485</v>
      </c>
    </row>
    <row r="223" spans="1:12">
      <c r="A223" s="2" t="s">
        <v>3</v>
      </c>
      <c r="B223" t="s">
        <v>256</v>
      </c>
      <c r="C223" s="1">
        <v>487</v>
      </c>
      <c r="D223" s="1">
        <v>78</v>
      </c>
      <c r="E223" s="21">
        <f t="shared" si="6"/>
        <v>16.016427104722791</v>
      </c>
      <c r="F223" s="23">
        <v>25.7</v>
      </c>
      <c r="G223" s="23">
        <v>29.1</v>
      </c>
      <c r="H223" s="23">
        <v>7.7</v>
      </c>
      <c r="I223" s="22">
        <f t="shared" si="7"/>
        <v>21.400000000000002</v>
      </c>
      <c r="J223" s="23"/>
      <c r="K223" s="23"/>
      <c r="L223" s="20">
        <v>6.5</v>
      </c>
    </row>
    <row r="224" spans="1:12">
      <c r="A224" s="2" t="s">
        <v>46</v>
      </c>
      <c r="B224" t="s">
        <v>257</v>
      </c>
      <c r="C224" s="1">
        <v>484</v>
      </c>
      <c r="D224" s="1">
        <v>42</v>
      </c>
      <c r="E224" s="21">
        <f t="shared" si="6"/>
        <v>8.677685950413224</v>
      </c>
      <c r="F224" s="23">
        <v>95.7</v>
      </c>
      <c r="G224" s="23">
        <v>97.3</v>
      </c>
      <c r="H224" s="23">
        <v>78.599999999999994</v>
      </c>
      <c r="I224" s="22">
        <f t="shared" si="7"/>
        <v>18.700000000000003</v>
      </c>
      <c r="J224" s="23"/>
      <c r="K224" s="23"/>
      <c r="L224" s="20">
        <v>6.5</v>
      </c>
    </row>
    <row r="225" spans="1:12">
      <c r="A225" s="2" t="s">
        <v>80</v>
      </c>
      <c r="B225" t="s">
        <v>258</v>
      </c>
      <c r="C225" s="1">
        <v>484</v>
      </c>
      <c r="D225" s="1">
        <v>43</v>
      </c>
      <c r="E225" s="21">
        <f t="shared" si="6"/>
        <v>8.884297520661157</v>
      </c>
      <c r="F225" s="23">
        <v>93.8</v>
      </c>
      <c r="G225" s="23">
        <v>95.2</v>
      </c>
      <c r="H225" s="23">
        <v>79.099999999999994</v>
      </c>
      <c r="I225" s="22">
        <f t="shared" si="7"/>
        <v>16.100000000000009</v>
      </c>
      <c r="J225" s="23"/>
      <c r="K225" s="23"/>
      <c r="L225" s="20">
        <v>6.5</v>
      </c>
    </row>
    <row r="226" spans="1:12">
      <c r="A226" s="2" t="s">
        <v>83</v>
      </c>
      <c r="B226" t="s">
        <v>259</v>
      </c>
      <c r="C226" s="1">
        <v>481</v>
      </c>
      <c r="D226" s="1">
        <v>55</v>
      </c>
      <c r="E226" s="21">
        <f t="shared" si="6"/>
        <v>11.434511434511435</v>
      </c>
      <c r="F226" s="23">
        <v>82.7</v>
      </c>
      <c r="G226" s="23">
        <v>84.5</v>
      </c>
      <c r="H226" s="23">
        <v>69.099999999999994</v>
      </c>
      <c r="I226" s="22">
        <f t="shared" si="7"/>
        <v>15.400000000000006</v>
      </c>
      <c r="J226" s="23"/>
      <c r="K226" s="23"/>
      <c r="L226" s="20">
        <v>6.5</v>
      </c>
    </row>
    <row r="227" spans="1:12">
      <c r="A227" s="2" t="s">
        <v>3</v>
      </c>
      <c r="B227" t="s">
        <v>260</v>
      </c>
      <c r="C227" s="1">
        <v>478</v>
      </c>
      <c r="D227" s="1">
        <v>44</v>
      </c>
      <c r="E227" s="21">
        <f t="shared" si="6"/>
        <v>9.2050209205020916</v>
      </c>
      <c r="F227" s="23">
        <v>86.8</v>
      </c>
      <c r="G227" s="23">
        <v>89.6</v>
      </c>
      <c r="H227" s="23">
        <v>59.1</v>
      </c>
      <c r="I227" s="22">
        <f t="shared" si="7"/>
        <v>30.499999999999993</v>
      </c>
      <c r="J227" s="23"/>
      <c r="K227" s="23"/>
      <c r="L227" s="20">
        <v>6.5</v>
      </c>
    </row>
    <row r="228" spans="1:12">
      <c r="A228" s="2" t="s">
        <v>40</v>
      </c>
      <c r="B228" t="s">
        <v>261</v>
      </c>
      <c r="C228" s="1">
        <v>474</v>
      </c>
      <c r="D228" s="1">
        <v>75</v>
      </c>
      <c r="E228" s="21">
        <f t="shared" si="6"/>
        <v>15.822784810126583</v>
      </c>
      <c r="F228" s="23">
        <v>87.1</v>
      </c>
      <c r="G228" s="23">
        <v>91.2</v>
      </c>
      <c r="H228" s="23">
        <v>65.3</v>
      </c>
      <c r="I228" s="22">
        <f t="shared" si="7"/>
        <v>25.900000000000006</v>
      </c>
      <c r="J228" s="23"/>
      <c r="K228" s="23"/>
      <c r="L228" s="20">
        <v>6.5</v>
      </c>
    </row>
    <row r="229" spans="1:12">
      <c r="A229" s="2" t="s">
        <v>172</v>
      </c>
      <c r="B229" t="s">
        <v>262</v>
      </c>
      <c r="C229" s="1">
        <v>471</v>
      </c>
      <c r="D229" s="1">
        <v>61</v>
      </c>
      <c r="E229" s="21">
        <f t="shared" si="6"/>
        <v>12.951167728237792</v>
      </c>
      <c r="F229" s="23">
        <v>90.9</v>
      </c>
      <c r="G229" s="23">
        <v>91.7</v>
      </c>
      <c r="H229" s="23">
        <v>85.2</v>
      </c>
      <c r="I229" s="22">
        <f t="shared" si="7"/>
        <v>6.5</v>
      </c>
      <c r="J229" s="23"/>
      <c r="K229" s="23"/>
      <c r="L229" s="20">
        <v>6.5</v>
      </c>
    </row>
    <row r="230" spans="1:12">
      <c r="A230" s="2" t="s">
        <v>83</v>
      </c>
      <c r="B230" t="s">
        <v>263</v>
      </c>
      <c r="C230" s="1">
        <v>471</v>
      </c>
      <c r="D230" s="1">
        <v>51</v>
      </c>
      <c r="E230" s="21">
        <f t="shared" si="6"/>
        <v>10.828025477707007</v>
      </c>
      <c r="F230" s="23">
        <v>92.8</v>
      </c>
      <c r="G230" s="23">
        <v>94.3</v>
      </c>
      <c r="H230" s="23">
        <v>80.400000000000006</v>
      </c>
      <c r="I230" s="22">
        <f t="shared" si="7"/>
        <v>13.899999999999991</v>
      </c>
      <c r="J230" s="23"/>
      <c r="K230" s="23"/>
      <c r="L230" s="20">
        <v>6.5</v>
      </c>
    </row>
    <row r="231" spans="1:12">
      <c r="A231" s="2" t="s">
        <v>68</v>
      </c>
      <c r="B231" t="s">
        <v>264</v>
      </c>
      <c r="C231" s="1">
        <v>459</v>
      </c>
      <c r="D231" s="1">
        <v>110</v>
      </c>
      <c r="E231" s="21">
        <f t="shared" si="6"/>
        <v>23.965141612200437</v>
      </c>
      <c r="F231" s="23">
        <v>84.5</v>
      </c>
      <c r="G231" s="23">
        <v>88.5</v>
      </c>
      <c r="H231" s="23">
        <v>71.8</v>
      </c>
      <c r="I231" s="22">
        <f t="shared" si="7"/>
        <v>16.700000000000003</v>
      </c>
      <c r="J231" s="23"/>
      <c r="K231" s="23"/>
      <c r="L231" s="20">
        <v>6.5</v>
      </c>
    </row>
    <row r="232" spans="1:12">
      <c r="A232" s="2" t="s">
        <v>83</v>
      </c>
      <c r="B232" t="s">
        <v>265</v>
      </c>
      <c r="C232" s="1">
        <v>456</v>
      </c>
      <c r="D232" s="1">
        <v>94</v>
      </c>
      <c r="E232" s="21">
        <f t="shared" si="6"/>
        <v>20.614035087719298</v>
      </c>
      <c r="F232" s="23">
        <v>80.5</v>
      </c>
      <c r="G232" s="23">
        <v>86.5</v>
      </c>
      <c r="H232" s="23">
        <v>57.4</v>
      </c>
      <c r="I232" s="22">
        <f t="shared" si="7"/>
        <v>29.1</v>
      </c>
      <c r="J232" s="23"/>
      <c r="K232" s="23"/>
      <c r="L232" s="20">
        <v>6.5</v>
      </c>
    </row>
    <row r="233" spans="1:12">
      <c r="A233" s="2" t="s">
        <v>266</v>
      </c>
      <c r="B233" t="s">
        <v>267</v>
      </c>
      <c r="C233" s="1">
        <v>455</v>
      </c>
      <c r="D233" s="1">
        <v>66</v>
      </c>
      <c r="E233" s="21">
        <f t="shared" si="6"/>
        <v>14.505494505494507</v>
      </c>
      <c r="F233" s="23">
        <v>83.7</v>
      </c>
      <c r="G233" s="23">
        <v>85.6</v>
      </c>
      <c r="H233" s="23">
        <v>72.7</v>
      </c>
      <c r="I233" s="22">
        <f t="shared" si="7"/>
        <v>12.899999999999991</v>
      </c>
      <c r="J233" s="23"/>
      <c r="K233" s="23"/>
      <c r="L233" s="20">
        <v>6.5</v>
      </c>
    </row>
    <row r="234" spans="1:12">
      <c r="A234" s="2" t="s">
        <v>34</v>
      </c>
      <c r="B234" t="s">
        <v>268</v>
      </c>
      <c r="C234" s="1">
        <v>449</v>
      </c>
      <c r="D234" s="1">
        <v>122</v>
      </c>
      <c r="E234" s="21">
        <f t="shared" si="6"/>
        <v>27.171492204899778</v>
      </c>
      <c r="F234" s="23">
        <v>91.3</v>
      </c>
      <c r="G234" s="23">
        <v>96.9</v>
      </c>
      <c r="H234" s="23">
        <v>76.2</v>
      </c>
      <c r="I234" s="22">
        <f t="shared" si="7"/>
        <v>20.700000000000003</v>
      </c>
      <c r="J234" s="23"/>
      <c r="K234" s="23"/>
      <c r="L234" s="20">
        <v>6.5</v>
      </c>
    </row>
    <row r="235" spans="1:12">
      <c r="A235" s="2" t="s">
        <v>127</v>
      </c>
      <c r="B235" t="s">
        <v>269</v>
      </c>
      <c r="C235" s="1">
        <v>448</v>
      </c>
      <c r="D235" s="1">
        <v>55</v>
      </c>
      <c r="E235" s="21">
        <f t="shared" si="6"/>
        <v>12.276785714285714</v>
      </c>
      <c r="F235" s="23">
        <v>54.2</v>
      </c>
      <c r="G235" s="23">
        <v>54.7</v>
      </c>
      <c r="H235" s="23">
        <v>50.9</v>
      </c>
      <c r="I235" s="22">
        <f t="shared" si="7"/>
        <v>3.8000000000000043</v>
      </c>
      <c r="J235" s="23"/>
      <c r="K235" s="23"/>
      <c r="L235" s="20">
        <v>6.5</v>
      </c>
    </row>
    <row r="236" spans="1:12">
      <c r="A236" s="2" t="s">
        <v>270</v>
      </c>
      <c r="B236" t="s">
        <v>271</v>
      </c>
      <c r="C236" s="1">
        <v>443</v>
      </c>
      <c r="D236" s="1">
        <v>118</v>
      </c>
      <c r="E236" s="21">
        <f t="shared" si="6"/>
        <v>26.636568848758461</v>
      </c>
      <c r="F236" s="23">
        <v>77.2</v>
      </c>
      <c r="G236" s="23">
        <v>84.6</v>
      </c>
      <c r="H236" s="23">
        <v>56.8</v>
      </c>
      <c r="I236" s="22">
        <f t="shared" si="7"/>
        <v>27.799999999999997</v>
      </c>
      <c r="J236" s="23"/>
      <c r="K236" s="23"/>
      <c r="L236" s="20">
        <v>6.5</v>
      </c>
    </row>
    <row r="237" spans="1:12">
      <c r="A237" s="2" t="s">
        <v>40</v>
      </c>
      <c r="B237" t="s">
        <v>272</v>
      </c>
      <c r="C237" s="1">
        <v>434</v>
      </c>
      <c r="D237" s="1">
        <v>50</v>
      </c>
      <c r="E237" s="21">
        <f t="shared" si="6"/>
        <v>11.52073732718894</v>
      </c>
      <c r="F237" s="23">
        <v>92.2</v>
      </c>
      <c r="G237" s="23">
        <v>94</v>
      </c>
      <c r="H237" s="23">
        <v>78</v>
      </c>
      <c r="I237" s="22">
        <f t="shared" si="7"/>
        <v>16</v>
      </c>
      <c r="J237" s="23"/>
      <c r="K237" s="23"/>
      <c r="L237" s="20">
        <v>6.5</v>
      </c>
    </row>
    <row r="238" spans="1:12">
      <c r="A238" s="2" t="s">
        <v>46</v>
      </c>
      <c r="B238" t="s">
        <v>273</v>
      </c>
      <c r="C238" s="1">
        <v>432</v>
      </c>
      <c r="D238" s="1">
        <v>36</v>
      </c>
      <c r="E238" s="21">
        <f t="shared" si="6"/>
        <v>8.3333333333333321</v>
      </c>
      <c r="F238" s="23">
        <v>95.4</v>
      </c>
      <c r="G238" s="23">
        <v>95.7</v>
      </c>
      <c r="H238" s="23">
        <v>91.7</v>
      </c>
      <c r="I238" s="22">
        <f t="shared" si="7"/>
        <v>4</v>
      </c>
      <c r="J238" s="23"/>
      <c r="K238" s="23"/>
      <c r="L238" s="20" t="s">
        <v>485</v>
      </c>
    </row>
    <row r="239" spans="1:12">
      <c r="A239" s="2" t="s">
        <v>34</v>
      </c>
      <c r="B239" t="s">
        <v>274</v>
      </c>
      <c r="C239" s="1">
        <v>429</v>
      </c>
      <c r="D239" s="1">
        <v>83</v>
      </c>
      <c r="E239" s="21">
        <f t="shared" si="6"/>
        <v>19.347319347319349</v>
      </c>
      <c r="F239" s="23">
        <v>87.2</v>
      </c>
      <c r="G239" s="23">
        <v>89.3</v>
      </c>
      <c r="H239" s="23">
        <v>78.3</v>
      </c>
      <c r="I239" s="22">
        <f t="shared" si="7"/>
        <v>11</v>
      </c>
      <c r="J239" s="23"/>
      <c r="K239" s="23"/>
      <c r="L239" s="20">
        <v>6.5</v>
      </c>
    </row>
    <row r="240" spans="1:12">
      <c r="A240" s="2" t="s">
        <v>46</v>
      </c>
      <c r="B240" t="s">
        <v>275</v>
      </c>
      <c r="C240" s="1">
        <v>428</v>
      </c>
      <c r="D240" s="1">
        <v>78</v>
      </c>
      <c r="E240" s="21">
        <f t="shared" si="6"/>
        <v>18.22429906542056</v>
      </c>
      <c r="F240" s="23">
        <v>65.400000000000006</v>
      </c>
      <c r="G240" s="23">
        <v>69.099999999999994</v>
      </c>
      <c r="H240" s="23">
        <v>48.7</v>
      </c>
      <c r="I240" s="22">
        <f t="shared" si="7"/>
        <v>20.399999999999991</v>
      </c>
      <c r="J240" s="23"/>
      <c r="K240" s="23"/>
      <c r="L240" s="20">
        <v>6.5</v>
      </c>
    </row>
    <row r="241" spans="1:12">
      <c r="A241" s="2" t="s">
        <v>16</v>
      </c>
      <c r="B241" t="s">
        <v>276</v>
      </c>
      <c r="C241" s="1">
        <v>422</v>
      </c>
      <c r="D241" s="1">
        <v>68</v>
      </c>
      <c r="E241" s="21">
        <f t="shared" si="6"/>
        <v>16.113744075829384</v>
      </c>
      <c r="F241" s="23">
        <v>91.2</v>
      </c>
      <c r="G241" s="23">
        <v>92.4</v>
      </c>
      <c r="H241" s="23">
        <v>85.3</v>
      </c>
      <c r="I241" s="22">
        <f t="shared" si="7"/>
        <v>7.1000000000000085</v>
      </c>
      <c r="J241" s="23"/>
      <c r="K241" s="23"/>
      <c r="L241" s="20">
        <v>6.5</v>
      </c>
    </row>
    <row r="242" spans="1:12">
      <c r="A242" s="2" t="s">
        <v>46</v>
      </c>
      <c r="B242" t="s">
        <v>277</v>
      </c>
      <c r="C242" s="1">
        <v>422</v>
      </c>
      <c r="D242" s="1">
        <v>88</v>
      </c>
      <c r="E242" s="21">
        <f t="shared" si="6"/>
        <v>20.85308056872038</v>
      </c>
      <c r="F242" s="23">
        <v>87.2</v>
      </c>
      <c r="G242" s="23">
        <v>90.4</v>
      </c>
      <c r="H242" s="23">
        <v>75</v>
      </c>
      <c r="I242" s="22">
        <f t="shared" si="7"/>
        <v>15.400000000000006</v>
      </c>
      <c r="J242" s="23"/>
      <c r="K242" s="23"/>
      <c r="L242" s="20">
        <v>6.5</v>
      </c>
    </row>
    <row r="243" spans="1:12">
      <c r="A243" s="2" t="s">
        <v>453</v>
      </c>
      <c r="B243" t="s">
        <v>278</v>
      </c>
      <c r="C243" s="1">
        <v>416</v>
      </c>
      <c r="D243" s="1">
        <v>127</v>
      </c>
      <c r="E243" s="21">
        <f t="shared" si="6"/>
        <v>30.528846153846157</v>
      </c>
      <c r="F243" s="23">
        <v>72.099999999999994</v>
      </c>
      <c r="G243" s="23">
        <v>79.900000000000006</v>
      </c>
      <c r="H243" s="23">
        <v>54.3</v>
      </c>
      <c r="I243" s="22">
        <f t="shared" si="7"/>
        <v>25.600000000000009</v>
      </c>
      <c r="J243" s="23"/>
      <c r="K243" s="23"/>
      <c r="L243" s="20">
        <v>6.5</v>
      </c>
    </row>
    <row r="244" spans="1:12">
      <c r="A244" s="2" t="s">
        <v>3</v>
      </c>
      <c r="B244" t="s">
        <v>279</v>
      </c>
      <c r="C244" s="1">
        <v>415</v>
      </c>
      <c r="D244" s="1">
        <v>73</v>
      </c>
      <c r="E244" s="21">
        <f t="shared" si="6"/>
        <v>17.590361445783131</v>
      </c>
      <c r="F244" s="23">
        <v>38.299999999999997</v>
      </c>
      <c r="G244" s="23">
        <v>43.9</v>
      </c>
      <c r="H244" s="23">
        <v>12.3</v>
      </c>
      <c r="I244" s="22">
        <f t="shared" si="7"/>
        <v>31.599999999999998</v>
      </c>
      <c r="J244" s="23"/>
      <c r="K244" s="23"/>
      <c r="L244" s="20">
        <v>6.5</v>
      </c>
    </row>
    <row r="245" spans="1:12">
      <c r="A245" s="2" t="s">
        <v>113</v>
      </c>
      <c r="B245" t="s">
        <v>280</v>
      </c>
      <c r="C245" s="1">
        <v>412</v>
      </c>
      <c r="D245" s="1">
        <v>66</v>
      </c>
      <c r="E245" s="21">
        <f t="shared" si="6"/>
        <v>16.019417475728158</v>
      </c>
      <c r="F245" s="23">
        <v>96.1</v>
      </c>
      <c r="G245" s="23">
        <v>97.4</v>
      </c>
      <c r="H245" s="23">
        <v>89.4</v>
      </c>
      <c r="I245" s="22">
        <f t="shared" si="7"/>
        <v>8</v>
      </c>
      <c r="J245" s="23"/>
      <c r="K245" s="23"/>
      <c r="L245" s="20">
        <v>6.5</v>
      </c>
    </row>
    <row r="246" spans="1:12">
      <c r="A246" s="2" t="s">
        <v>161</v>
      </c>
      <c r="B246" t="s">
        <v>281</v>
      </c>
      <c r="C246" s="1">
        <v>409</v>
      </c>
      <c r="D246" s="1">
        <v>93</v>
      </c>
      <c r="E246" s="21">
        <f t="shared" si="6"/>
        <v>22.73838630806846</v>
      </c>
      <c r="F246" s="23">
        <v>93.2</v>
      </c>
      <c r="G246" s="23">
        <v>95.6</v>
      </c>
      <c r="H246" s="23">
        <v>84.9</v>
      </c>
      <c r="I246" s="22">
        <f t="shared" si="7"/>
        <v>10.699999999999989</v>
      </c>
      <c r="J246" s="23"/>
      <c r="K246" s="23"/>
      <c r="L246" s="20">
        <v>6.5</v>
      </c>
    </row>
    <row r="247" spans="1:12">
      <c r="A247" s="2" t="s">
        <v>113</v>
      </c>
      <c r="B247" t="s">
        <v>282</v>
      </c>
      <c r="C247" s="1">
        <v>397</v>
      </c>
      <c r="D247" s="1">
        <v>44</v>
      </c>
      <c r="E247" s="21">
        <f t="shared" si="6"/>
        <v>11.083123425692696</v>
      </c>
      <c r="F247" s="23">
        <v>96.5</v>
      </c>
      <c r="G247" s="23">
        <v>96.9</v>
      </c>
      <c r="H247" s="23">
        <v>93.2</v>
      </c>
      <c r="I247" s="22">
        <f t="shared" si="7"/>
        <v>3.7000000000000028</v>
      </c>
      <c r="J247" s="23"/>
      <c r="K247" s="23"/>
      <c r="L247" s="20" t="s">
        <v>485</v>
      </c>
    </row>
    <row r="248" spans="1:12">
      <c r="A248" s="2" t="s">
        <v>10</v>
      </c>
      <c r="B248" t="s">
        <v>283</v>
      </c>
      <c r="C248" s="1">
        <v>394</v>
      </c>
      <c r="D248" s="1">
        <v>32</v>
      </c>
      <c r="E248" s="21">
        <f t="shared" si="6"/>
        <v>8.1218274111675122</v>
      </c>
      <c r="F248" s="23">
        <v>95.2</v>
      </c>
      <c r="G248" s="23">
        <v>96.4</v>
      </c>
      <c r="H248" s="23">
        <v>81.3</v>
      </c>
      <c r="I248" s="22">
        <f t="shared" si="7"/>
        <v>15.100000000000009</v>
      </c>
      <c r="J248" s="23"/>
      <c r="K248" s="23"/>
      <c r="L248" s="20">
        <v>6.5</v>
      </c>
    </row>
    <row r="249" spans="1:12">
      <c r="A249" s="2" t="s">
        <v>21</v>
      </c>
      <c r="B249" t="s">
        <v>284</v>
      </c>
      <c r="C249" s="1">
        <v>389</v>
      </c>
      <c r="D249" s="1">
        <v>248</v>
      </c>
      <c r="E249" s="21">
        <f t="shared" si="6"/>
        <v>63.753213367609249</v>
      </c>
      <c r="F249" s="23">
        <v>12.3</v>
      </c>
      <c r="G249" s="23">
        <v>6.4</v>
      </c>
      <c r="H249" s="23">
        <v>15.7</v>
      </c>
      <c r="I249" s="22">
        <f t="shared" si="7"/>
        <v>-9.2999999999999989</v>
      </c>
      <c r="J249" s="23"/>
      <c r="K249" s="23"/>
      <c r="L249" s="20" t="s">
        <v>485</v>
      </c>
    </row>
    <row r="250" spans="1:12">
      <c r="A250" s="2" t="s">
        <v>30</v>
      </c>
      <c r="B250" t="s">
        <v>285</v>
      </c>
      <c r="C250" s="1">
        <v>378</v>
      </c>
      <c r="D250" s="1">
        <v>17</v>
      </c>
      <c r="E250" s="21">
        <f t="shared" si="6"/>
        <v>4.4973544973544968</v>
      </c>
      <c r="F250" s="23">
        <v>96</v>
      </c>
      <c r="G250" s="23">
        <v>97.8</v>
      </c>
      <c r="H250" s="23">
        <v>58.8</v>
      </c>
      <c r="I250" s="22">
        <f t="shared" si="7"/>
        <v>39</v>
      </c>
      <c r="J250" s="23"/>
      <c r="K250" s="23"/>
      <c r="L250" s="20">
        <v>6.5</v>
      </c>
    </row>
    <row r="251" spans="1:12">
      <c r="A251" s="2" t="s">
        <v>25</v>
      </c>
      <c r="B251" t="s">
        <v>286</v>
      </c>
      <c r="C251" s="1">
        <v>373</v>
      </c>
      <c r="D251" s="1">
        <v>59</v>
      </c>
      <c r="E251" s="21">
        <f t="shared" si="6"/>
        <v>15.817694369973189</v>
      </c>
      <c r="F251" s="23">
        <v>78</v>
      </c>
      <c r="G251" s="23">
        <v>80.3</v>
      </c>
      <c r="H251" s="23">
        <v>66.099999999999994</v>
      </c>
      <c r="I251" s="22">
        <f t="shared" si="7"/>
        <v>14.200000000000003</v>
      </c>
      <c r="J251" s="23"/>
      <c r="K251" s="23"/>
      <c r="L251" s="20">
        <v>6.5</v>
      </c>
    </row>
    <row r="252" spans="1:12">
      <c r="A252" s="2" t="s">
        <v>197</v>
      </c>
      <c r="B252" t="s">
        <v>287</v>
      </c>
      <c r="C252" s="1">
        <v>373</v>
      </c>
      <c r="D252" s="1">
        <v>44</v>
      </c>
      <c r="E252" s="21">
        <f t="shared" si="6"/>
        <v>11.796246648793565</v>
      </c>
      <c r="F252" s="23">
        <v>95.7</v>
      </c>
      <c r="G252" s="23">
        <v>96.7</v>
      </c>
      <c r="H252" s="23">
        <v>88.6</v>
      </c>
      <c r="I252" s="22">
        <f t="shared" si="7"/>
        <v>8.1000000000000085</v>
      </c>
      <c r="J252" s="23"/>
      <c r="K252" s="23"/>
      <c r="L252" s="20">
        <v>6.5</v>
      </c>
    </row>
    <row r="253" spans="1:12">
      <c r="A253" s="2" t="s">
        <v>21</v>
      </c>
      <c r="B253" t="s">
        <v>288</v>
      </c>
      <c r="C253" s="1">
        <v>371</v>
      </c>
      <c r="D253" s="1">
        <v>99</v>
      </c>
      <c r="E253" s="21">
        <f t="shared" si="6"/>
        <v>26.68463611859838</v>
      </c>
      <c r="F253" s="23">
        <v>92.2</v>
      </c>
      <c r="G253" s="23">
        <v>95.2</v>
      </c>
      <c r="H253" s="23">
        <v>83.8</v>
      </c>
      <c r="I253" s="22">
        <f t="shared" si="7"/>
        <v>11.400000000000006</v>
      </c>
      <c r="J253" s="23"/>
      <c r="K253" s="23"/>
      <c r="L253" s="20">
        <v>6.5</v>
      </c>
    </row>
    <row r="254" spans="1:12">
      <c r="A254" s="2" t="s">
        <v>63</v>
      </c>
      <c r="B254" t="s">
        <v>289</v>
      </c>
      <c r="C254" s="1">
        <v>368</v>
      </c>
      <c r="D254" s="1">
        <v>249</v>
      </c>
      <c r="E254" s="21">
        <f t="shared" si="6"/>
        <v>67.66304347826086</v>
      </c>
      <c r="F254" s="23">
        <v>30.7</v>
      </c>
      <c r="G254" s="23">
        <v>39.5</v>
      </c>
      <c r="H254" s="23">
        <v>26.5</v>
      </c>
      <c r="I254" s="22">
        <f t="shared" si="7"/>
        <v>13</v>
      </c>
      <c r="J254" s="23"/>
      <c r="K254" s="23"/>
      <c r="L254" s="20">
        <v>6.5</v>
      </c>
    </row>
    <row r="255" spans="1:12">
      <c r="A255" s="2" t="s">
        <v>34</v>
      </c>
      <c r="B255" t="s">
        <v>290</v>
      </c>
      <c r="C255" s="1">
        <v>367</v>
      </c>
      <c r="D255" s="1">
        <v>60</v>
      </c>
      <c r="E255" s="21">
        <f t="shared" si="6"/>
        <v>16.348773841961854</v>
      </c>
      <c r="F255" s="23">
        <v>86.6</v>
      </c>
      <c r="G255" s="23">
        <v>89.3</v>
      </c>
      <c r="H255" s="23">
        <v>73.3</v>
      </c>
      <c r="I255" s="22">
        <f t="shared" si="7"/>
        <v>16</v>
      </c>
      <c r="J255" s="23"/>
      <c r="K255" s="23"/>
      <c r="L255" s="20">
        <v>6.5</v>
      </c>
    </row>
    <row r="256" spans="1:12">
      <c r="A256" s="2" t="s">
        <v>83</v>
      </c>
      <c r="B256" t="s">
        <v>291</v>
      </c>
      <c r="C256" s="1">
        <v>362</v>
      </c>
      <c r="D256" s="1">
        <v>48</v>
      </c>
      <c r="E256" s="21">
        <f t="shared" si="6"/>
        <v>13.259668508287293</v>
      </c>
      <c r="F256" s="23">
        <v>84.5</v>
      </c>
      <c r="G256" s="23">
        <v>89.2</v>
      </c>
      <c r="H256" s="23">
        <v>54.2</v>
      </c>
      <c r="I256" s="22">
        <f t="shared" si="7"/>
        <v>35</v>
      </c>
      <c r="J256" s="23"/>
      <c r="K256" s="23"/>
      <c r="L256" s="20">
        <v>6.5</v>
      </c>
    </row>
    <row r="257" spans="1:12">
      <c r="A257" s="2" t="s">
        <v>455</v>
      </c>
      <c r="B257" t="s">
        <v>292</v>
      </c>
      <c r="C257" s="1">
        <v>361</v>
      </c>
      <c r="D257" s="1">
        <v>84</v>
      </c>
      <c r="E257" s="21">
        <f t="shared" si="6"/>
        <v>23.26869806094183</v>
      </c>
      <c r="F257" s="23">
        <v>64.3</v>
      </c>
      <c r="G257" s="23">
        <v>68.599999999999994</v>
      </c>
      <c r="H257" s="23">
        <v>50</v>
      </c>
      <c r="I257" s="22">
        <f t="shared" si="7"/>
        <v>18.599999999999994</v>
      </c>
      <c r="J257" s="23"/>
      <c r="K257" s="23"/>
      <c r="L257" s="20">
        <v>6.5</v>
      </c>
    </row>
    <row r="258" spans="1:12">
      <c r="A258" s="2" t="s">
        <v>30</v>
      </c>
      <c r="B258" t="s">
        <v>293</v>
      </c>
      <c r="C258" s="1">
        <v>361</v>
      </c>
      <c r="D258" s="1">
        <v>46</v>
      </c>
      <c r="E258" s="21">
        <f t="shared" si="6"/>
        <v>12.742382271468145</v>
      </c>
      <c r="F258" s="23">
        <v>87</v>
      </c>
      <c r="G258" s="23">
        <v>88.9</v>
      </c>
      <c r="H258" s="23">
        <v>73.900000000000006</v>
      </c>
      <c r="I258" s="22">
        <f t="shared" si="7"/>
        <v>15</v>
      </c>
      <c r="J258" s="23"/>
      <c r="K258" s="23"/>
      <c r="L258" s="20">
        <v>6.5</v>
      </c>
    </row>
    <row r="259" spans="1:12">
      <c r="A259" s="2" t="s">
        <v>46</v>
      </c>
      <c r="B259" t="s">
        <v>294</v>
      </c>
      <c r="C259" s="1">
        <v>360</v>
      </c>
      <c r="D259" s="1">
        <v>18</v>
      </c>
      <c r="E259" s="21">
        <f t="shared" si="6"/>
        <v>5</v>
      </c>
      <c r="F259" s="23">
        <v>97.8</v>
      </c>
      <c r="G259" s="23">
        <v>98.5</v>
      </c>
      <c r="H259" s="23">
        <v>83.3</v>
      </c>
      <c r="I259" s="22">
        <f t="shared" si="7"/>
        <v>15.200000000000003</v>
      </c>
      <c r="J259" s="23"/>
      <c r="K259" s="23"/>
      <c r="L259" s="20">
        <v>6.5</v>
      </c>
    </row>
    <row r="260" spans="1:12">
      <c r="A260" s="2" t="s">
        <v>16</v>
      </c>
      <c r="B260" t="s">
        <v>250</v>
      </c>
      <c r="C260" s="1">
        <v>357</v>
      </c>
      <c r="D260" s="1">
        <v>92</v>
      </c>
      <c r="E260" s="21">
        <f t="shared" ref="E260:E323" si="8">(D260/C260)*100</f>
        <v>25.770308123249297</v>
      </c>
      <c r="F260" s="23">
        <v>70.599999999999994</v>
      </c>
      <c r="G260" s="23">
        <v>74.3</v>
      </c>
      <c r="H260" s="23">
        <v>59.8</v>
      </c>
      <c r="I260" s="22">
        <f t="shared" ref="I260:I323" si="9">G260-H260</f>
        <v>14.5</v>
      </c>
      <c r="J260" s="23"/>
      <c r="K260" s="23"/>
      <c r="L260" s="20">
        <v>6.5</v>
      </c>
    </row>
    <row r="261" spans="1:12">
      <c r="A261" s="2" t="s">
        <v>5</v>
      </c>
      <c r="B261" t="s">
        <v>295</v>
      </c>
      <c r="C261" s="1">
        <v>355</v>
      </c>
      <c r="D261" s="1">
        <v>37</v>
      </c>
      <c r="E261" s="21">
        <f t="shared" si="8"/>
        <v>10.422535211267606</v>
      </c>
      <c r="F261" s="23">
        <v>84.2</v>
      </c>
      <c r="G261" s="23">
        <v>86.2</v>
      </c>
      <c r="H261" s="23">
        <v>67.599999999999994</v>
      </c>
      <c r="I261" s="22">
        <f t="shared" si="9"/>
        <v>18.600000000000009</v>
      </c>
      <c r="J261" s="23"/>
      <c r="K261" s="23"/>
      <c r="L261" s="20">
        <v>6.5</v>
      </c>
    </row>
    <row r="262" spans="1:12">
      <c r="A262" s="2" t="s">
        <v>453</v>
      </c>
      <c r="B262" t="s">
        <v>296</v>
      </c>
      <c r="C262" s="1">
        <v>348</v>
      </c>
      <c r="D262" s="1">
        <v>75</v>
      </c>
      <c r="E262" s="21">
        <f t="shared" si="8"/>
        <v>21.551724137931032</v>
      </c>
      <c r="F262" s="23">
        <v>80.7</v>
      </c>
      <c r="G262" s="23">
        <v>87.9</v>
      </c>
      <c r="H262" s="23">
        <v>54.7</v>
      </c>
      <c r="I262" s="22">
        <f t="shared" si="9"/>
        <v>33.200000000000003</v>
      </c>
      <c r="J262" s="23"/>
      <c r="K262" s="23"/>
      <c r="L262" s="20">
        <v>6.5</v>
      </c>
    </row>
    <row r="263" spans="1:12">
      <c r="A263" s="2" t="s">
        <v>46</v>
      </c>
      <c r="B263" t="s">
        <v>297</v>
      </c>
      <c r="C263" s="1">
        <v>347</v>
      </c>
      <c r="D263" s="1">
        <v>19</v>
      </c>
      <c r="E263" s="21">
        <f t="shared" si="8"/>
        <v>5.4755043227665707</v>
      </c>
      <c r="F263" s="23">
        <v>97.7</v>
      </c>
      <c r="G263" s="23">
        <v>97.6</v>
      </c>
      <c r="H263" s="23">
        <v>100</v>
      </c>
      <c r="I263" s="22">
        <f t="shared" si="9"/>
        <v>-2.4000000000000057</v>
      </c>
      <c r="J263" s="23"/>
      <c r="K263" s="23"/>
      <c r="L263" s="20" t="s">
        <v>485</v>
      </c>
    </row>
    <row r="264" spans="1:12">
      <c r="A264" s="2" t="s">
        <v>454</v>
      </c>
      <c r="B264" t="s">
        <v>298</v>
      </c>
      <c r="C264" s="1">
        <v>343</v>
      </c>
      <c r="D264" s="1">
        <v>39</v>
      </c>
      <c r="E264" s="21">
        <f t="shared" si="8"/>
        <v>11.370262390670554</v>
      </c>
      <c r="F264" s="23">
        <v>90.1</v>
      </c>
      <c r="G264" s="23">
        <v>91.8</v>
      </c>
      <c r="H264" s="23">
        <v>76.900000000000006</v>
      </c>
      <c r="I264" s="22">
        <f t="shared" si="9"/>
        <v>14.899999999999991</v>
      </c>
      <c r="J264" s="23"/>
      <c r="K264" s="23"/>
      <c r="L264" s="20">
        <v>6.5</v>
      </c>
    </row>
    <row r="265" spans="1:12">
      <c r="A265" s="2" t="s">
        <v>299</v>
      </c>
      <c r="B265" t="s">
        <v>300</v>
      </c>
      <c r="C265" s="1">
        <v>342</v>
      </c>
      <c r="D265" s="1">
        <v>107</v>
      </c>
      <c r="E265" s="21">
        <f t="shared" si="8"/>
        <v>31.28654970760234</v>
      </c>
      <c r="F265" s="23">
        <v>88.9</v>
      </c>
      <c r="G265" s="23">
        <v>94.5</v>
      </c>
      <c r="H265" s="23">
        <v>76.599999999999994</v>
      </c>
      <c r="I265" s="22">
        <f t="shared" si="9"/>
        <v>17.900000000000006</v>
      </c>
      <c r="J265" s="23"/>
      <c r="K265" s="23"/>
      <c r="L265" s="20">
        <v>6.5</v>
      </c>
    </row>
    <row r="266" spans="1:12">
      <c r="A266" s="2" t="s">
        <v>68</v>
      </c>
      <c r="B266" t="s">
        <v>301</v>
      </c>
      <c r="C266" s="1">
        <v>342</v>
      </c>
      <c r="D266" s="1">
        <v>74</v>
      </c>
      <c r="E266" s="21">
        <f t="shared" si="8"/>
        <v>21.637426900584796</v>
      </c>
      <c r="F266" s="23">
        <v>79.8</v>
      </c>
      <c r="G266" s="23">
        <v>86.6</v>
      </c>
      <c r="H266" s="23">
        <v>55.4</v>
      </c>
      <c r="I266" s="22">
        <f t="shared" si="9"/>
        <v>31.199999999999996</v>
      </c>
      <c r="J266" s="23"/>
      <c r="K266" s="23"/>
      <c r="L266" s="20">
        <v>6.5</v>
      </c>
    </row>
    <row r="267" spans="1:12">
      <c r="A267" s="2" t="s">
        <v>152</v>
      </c>
      <c r="B267" t="s">
        <v>302</v>
      </c>
      <c r="C267" s="1">
        <v>341</v>
      </c>
      <c r="D267" s="1">
        <v>48</v>
      </c>
      <c r="E267" s="21">
        <f t="shared" si="8"/>
        <v>14.076246334310852</v>
      </c>
      <c r="F267" s="23">
        <v>87.4</v>
      </c>
      <c r="G267" s="23">
        <v>92.8</v>
      </c>
      <c r="H267" s="23">
        <v>54.2</v>
      </c>
      <c r="I267" s="22">
        <f t="shared" si="9"/>
        <v>38.599999999999994</v>
      </c>
      <c r="J267" s="23"/>
      <c r="K267" s="23"/>
      <c r="L267" s="20">
        <v>6.5</v>
      </c>
    </row>
    <row r="268" spans="1:12">
      <c r="A268" s="2" t="s">
        <v>46</v>
      </c>
      <c r="B268" t="s">
        <v>303</v>
      </c>
      <c r="C268" s="1">
        <v>341</v>
      </c>
      <c r="D268" s="1">
        <v>109</v>
      </c>
      <c r="E268" s="21">
        <f t="shared" si="8"/>
        <v>31.964809384164223</v>
      </c>
      <c r="F268" s="23">
        <v>28.7</v>
      </c>
      <c r="G268" s="23">
        <v>30.2</v>
      </c>
      <c r="H268" s="23">
        <v>25.7</v>
      </c>
      <c r="I268" s="22">
        <f t="shared" si="9"/>
        <v>4.5</v>
      </c>
      <c r="J268" s="23"/>
      <c r="K268" s="23"/>
      <c r="L268" s="20" t="s">
        <v>485</v>
      </c>
    </row>
    <row r="269" spans="1:12">
      <c r="A269" s="2" t="s">
        <v>68</v>
      </c>
      <c r="B269" t="s">
        <v>304</v>
      </c>
      <c r="C269" s="1">
        <v>338</v>
      </c>
      <c r="D269" s="1">
        <v>131</v>
      </c>
      <c r="E269" s="21">
        <f t="shared" si="8"/>
        <v>38.757396449704139</v>
      </c>
      <c r="F269" s="23">
        <v>42.9</v>
      </c>
      <c r="G269" s="23">
        <v>51.7</v>
      </c>
      <c r="H269" s="23">
        <v>29</v>
      </c>
      <c r="I269" s="22">
        <f t="shared" si="9"/>
        <v>22.700000000000003</v>
      </c>
      <c r="J269" s="23"/>
      <c r="K269" s="23"/>
      <c r="L269" s="20">
        <v>6.5</v>
      </c>
    </row>
    <row r="270" spans="1:12">
      <c r="A270" s="2" t="s">
        <v>305</v>
      </c>
      <c r="B270" t="s">
        <v>306</v>
      </c>
      <c r="C270" s="1">
        <v>336</v>
      </c>
      <c r="D270" s="1">
        <v>54</v>
      </c>
      <c r="E270" s="21">
        <f t="shared" si="8"/>
        <v>16.071428571428573</v>
      </c>
      <c r="F270" s="23">
        <v>82.4</v>
      </c>
      <c r="G270" s="23">
        <v>82.3</v>
      </c>
      <c r="H270" s="23">
        <v>83.3</v>
      </c>
      <c r="I270" s="22">
        <f t="shared" si="9"/>
        <v>-1</v>
      </c>
      <c r="J270" s="23"/>
      <c r="K270" s="23"/>
      <c r="L270" s="20" t="s">
        <v>485</v>
      </c>
    </row>
    <row r="271" spans="1:12">
      <c r="A271" s="2" t="s">
        <v>197</v>
      </c>
      <c r="B271" t="s">
        <v>307</v>
      </c>
      <c r="C271" s="1">
        <v>333</v>
      </c>
      <c r="D271" s="1">
        <v>164</v>
      </c>
      <c r="E271" s="21">
        <f t="shared" si="8"/>
        <v>49.249249249249246</v>
      </c>
      <c r="F271" s="23">
        <v>60.1</v>
      </c>
      <c r="G271" s="23">
        <v>62.1</v>
      </c>
      <c r="H271" s="23">
        <v>57.9</v>
      </c>
      <c r="I271" s="22">
        <f t="shared" si="9"/>
        <v>4.2000000000000028</v>
      </c>
      <c r="J271" s="23"/>
      <c r="K271" s="23"/>
      <c r="L271" s="20" t="s">
        <v>485</v>
      </c>
    </row>
    <row r="272" spans="1:12">
      <c r="A272" s="2" t="s">
        <v>144</v>
      </c>
      <c r="B272" t="s">
        <v>308</v>
      </c>
      <c r="C272" s="1">
        <v>328</v>
      </c>
      <c r="D272" s="1">
        <v>176</v>
      </c>
      <c r="E272" s="21">
        <f t="shared" si="8"/>
        <v>53.658536585365859</v>
      </c>
      <c r="F272" s="23">
        <v>32.299999999999997</v>
      </c>
      <c r="G272" s="23">
        <v>34.200000000000003</v>
      </c>
      <c r="H272" s="23">
        <v>30.7</v>
      </c>
      <c r="I272" s="22">
        <f t="shared" si="9"/>
        <v>3.5000000000000036</v>
      </c>
      <c r="J272" s="23"/>
      <c r="K272" s="23"/>
      <c r="L272" s="20" t="s">
        <v>485</v>
      </c>
    </row>
    <row r="273" spans="1:12">
      <c r="A273" s="2" t="s">
        <v>16</v>
      </c>
      <c r="B273" t="s">
        <v>309</v>
      </c>
      <c r="C273" s="1">
        <v>323</v>
      </c>
      <c r="D273" s="1">
        <v>72</v>
      </c>
      <c r="E273" s="21">
        <f t="shared" si="8"/>
        <v>22.291021671826623</v>
      </c>
      <c r="F273" s="23">
        <v>26.3</v>
      </c>
      <c r="G273" s="23">
        <v>29.9</v>
      </c>
      <c r="H273" s="23">
        <v>13.9</v>
      </c>
      <c r="I273" s="22">
        <f t="shared" si="9"/>
        <v>15.999999999999998</v>
      </c>
      <c r="J273" s="23"/>
      <c r="K273" s="23"/>
      <c r="L273" s="20">
        <v>6.5</v>
      </c>
    </row>
    <row r="274" spans="1:12">
      <c r="A274" s="2" t="s">
        <v>305</v>
      </c>
      <c r="B274" t="s">
        <v>310</v>
      </c>
      <c r="C274" s="1">
        <v>322</v>
      </c>
      <c r="D274" s="1">
        <v>41</v>
      </c>
      <c r="E274" s="21">
        <f t="shared" si="8"/>
        <v>12.732919254658384</v>
      </c>
      <c r="F274" s="23">
        <v>86.6</v>
      </c>
      <c r="G274" s="23">
        <v>88.6</v>
      </c>
      <c r="H274" s="23">
        <v>73.2</v>
      </c>
      <c r="I274" s="22">
        <f t="shared" si="9"/>
        <v>15.399999999999991</v>
      </c>
      <c r="J274" s="23"/>
      <c r="K274" s="23"/>
      <c r="L274" s="20">
        <v>6.5</v>
      </c>
    </row>
    <row r="275" spans="1:12">
      <c r="A275" s="2" t="s">
        <v>16</v>
      </c>
      <c r="B275" t="s">
        <v>311</v>
      </c>
      <c r="C275" s="1">
        <v>318</v>
      </c>
      <c r="D275" s="1">
        <v>60</v>
      </c>
      <c r="E275" s="21">
        <f t="shared" si="8"/>
        <v>18.867924528301888</v>
      </c>
      <c r="F275" s="23">
        <v>89</v>
      </c>
      <c r="G275" s="23">
        <v>90.7</v>
      </c>
      <c r="H275" s="23">
        <v>81.7</v>
      </c>
      <c r="I275" s="22">
        <f t="shared" si="9"/>
        <v>9</v>
      </c>
      <c r="J275" s="23"/>
      <c r="K275" s="23"/>
      <c r="L275" s="20">
        <v>6.5</v>
      </c>
    </row>
    <row r="276" spans="1:12">
      <c r="A276" s="2" t="s">
        <v>46</v>
      </c>
      <c r="B276" t="s">
        <v>312</v>
      </c>
      <c r="C276" s="1">
        <v>312</v>
      </c>
      <c r="D276" s="1">
        <v>27</v>
      </c>
      <c r="E276" s="21">
        <f t="shared" si="8"/>
        <v>8.6538461538461533</v>
      </c>
      <c r="F276" s="23">
        <v>77.599999999999994</v>
      </c>
      <c r="G276" s="23">
        <v>78.599999999999994</v>
      </c>
      <c r="H276" s="23">
        <v>66.7</v>
      </c>
      <c r="I276" s="22">
        <f t="shared" si="9"/>
        <v>11.899999999999991</v>
      </c>
      <c r="J276" s="23"/>
      <c r="K276" s="23"/>
      <c r="L276" s="20">
        <v>6.5</v>
      </c>
    </row>
    <row r="277" spans="1:12">
      <c r="A277" s="2" t="s">
        <v>80</v>
      </c>
      <c r="B277" t="s">
        <v>313</v>
      </c>
      <c r="C277" s="1">
        <v>311</v>
      </c>
      <c r="D277" s="1">
        <v>138</v>
      </c>
      <c r="E277" s="21">
        <f t="shared" si="8"/>
        <v>44.372990353697752</v>
      </c>
      <c r="F277" s="23">
        <v>83.3</v>
      </c>
      <c r="G277" s="23">
        <v>87.3</v>
      </c>
      <c r="H277" s="23">
        <v>78.3</v>
      </c>
      <c r="I277" s="22">
        <f t="shared" si="9"/>
        <v>9</v>
      </c>
      <c r="J277" s="23"/>
      <c r="K277" s="23"/>
      <c r="L277" s="20">
        <v>6.5</v>
      </c>
    </row>
    <row r="278" spans="1:12">
      <c r="A278" s="2" t="s">
        <v>3</v>
      </c>
      <c r="B278" t="s">
        <v>314</v>
      </c>
      <c r="C278" s="1">
        <v>310</v>
      </c>
      <c r="D278" s="1">
        <v>37</v>
      </c>
      <c r="E278" s="21">
        <f t="shared" si="8"/>
        <v>11.935483870967742</v>
      </c>
      <c r="F278" s="23">
        <v>96.8</v>
      </c>
      <c r="G278" s="23">
        <v>96.3</v>
      </c>
      <c r="H278" s="23">
        <v>100</v>
      </c>
      <c r="I278" s="22">
        <f t="shared" si="9"/>
        <v>-3.7000000000000028</v>
      </c>
      <c r="J278" s="23"/>
      <c r="K278" s="23"/>
      <c r="L278" s="20" t="s">
        <v>485</v>
      </c>
    </row>
    <row r="279" spans="1:12">
      <c r="A279" s="2" t="s">
        <v>68</v>
      </c>
      <c r="B279" t="s">
        <v>315</v>
      </c>
      <c r="C279" s="1">
        <v>308</v>
      </c>
      <c r="D279" s="1">
        <v>66</v>
      </c>
      <c r="E279" s="21">
        <f t="shared" si="8"/>
        <v>21.428571428571427</v>
      </c>
      <c r="F279" s="23">
        <v>76.599999999999994</v>
      </c>
      <c r="G279" s="23">
        <v>78.099999999999994</v>
      </c>
      <c r="H279" s="23">
        <v>71.2</v>
      </c>
      <c r="I279" s="22">
        <f t="shared" si="9"/>
        <v>6.8999999999999915</v>
      </c>
      <c r="J279" s="23"/>
      <c r="K279" s="23"/>
      <c r="L279" s="20">
        <v>6.5</v>
      </c>
    </row>
    <row r="280" spans="1:12">
      <c r="A280" s="2" t="s">
        <v>46</v>
      </c>
      <c r="B280" t="s">
        <v>316</v>
      </c>
      <c r="C280" s="1">
        <v>307</v>
      </c>
      <c r="D280" s="1">
        <v>12</v>
      </c>
      <c r="E280" s="21">
        <f t="shared" si="8"/>
        <v>3.9087947882736152</v>
      </c>
      <c r="F280" s="23">
        <v>96.4</v>
      </c>
      <c r="G280" s="23">
        <v>96.6</v>
      </c>
      <c r="H280" s="23">
        <v>91.7</v>
      </c>
      <c r="I280" s="22">
        <f t="shared" si="9"/>
        <v>4.8999999999999915</v>
      </c>
      <c r="J280" s="23"/>
      <c r="K280" s="23"/>
      <c r="L280" s="20" t="s">
        <v>485</v>
      </c>
    </row>
    <row r="281" spans="1:12">
      <c r="A281" s="2" t="s">
        <v>3</v>
      </c>
      <c r="B281" t="s">
        <v>317</v>
      </c>
      <c r="C281" s="1">
        <v>305</v>
      </c>
      <c r="D281" s="1">
        <v>42</v>
      </c>
      <c r="E281" s="21">
        <f t="shared" si="8"/>
        <v>13.77049180327869</v>
      </c>
      <c r="F281" s="23">
        <v>47.9</v>
      </c>
      <c r="G281" s="23">
        <v>49.4</v>
      </c>
      <c r="H281" s="23">
        <v>38.1</v>
      </c>
      <c r="I281" s="22">
        <f t="shared" si="9"/>
        <v>11.299999999999997</v>
      </c>
      <c r="J281" s="23"/>
      <c r="K281" s="23"/>
      <c r="L281" s="20">
        <v>6.5</v>
      </c>
    </row>
    <row r="282" spans="1:12">
      <c r="A282" s="2" t="s">
        <v>113</v>
      </c>
      <c r="B282" t="s">
        <v>318</v>
      </c>
      <c r="C282" s="1">
        <v>303</v>
      </c>
      <c r="D282" s="1">
        <v>78</v>
      </c>
      <c r="E282" s="21">
        <f t="shared" si="8"/>
        <v>25.742574257425744</v>
      </c>
      <c r="F282" s="23">
        <v>79.5</v>
      </c>
      <c r="G282" s="23">
        <v>89.8</v>
      </c>
      <c r="H282" s="23">
        <v>50</v>
      </c>
      <c r="I282" s="22">
        <f t="shared" si="9"/>
        <v>39.799999999999997</v>
      </c>
      <c r="J282" s="23"/>
      <c r="K282" s="23"/>
      <c r="L282" s="20">
        <v>6.5</v>
      </c>
    </row>
    <row r="283" spans="1:12">
      <c r="A283" s="2" t="s">
        <v>3</v>
      </c>
      <c r="B283" t="s">
        <v>466</v>
      </c>
      <c r="C283" s="1">
        <v>299</v>
      </c>
      <c r="D283" s="1">
        <v>19</v>
      </c>
      <c r="E283" s="21">
        <f t="shared" si="8"/>
        <v>6.3545150501672243</v>
      </c>
      <c r="F283" s="23">
        <v>57.5</v>
      </c>
      <c r="G283" s="23">
        <v>58.9</v>
      </c>
      <c r="H283" s="23">
        <v>36.799999999999997</v>
      </c>
      <c r="I283" s="22">
        <f t="shared" si="9"/>
        <v>22.1</v>
      </c>
      <c r="J283" s="23"/>
      <c r="K283" s="23"/>
      <c r="L283" s="20">
        <v>6.5</v>
      </c>
    </row>
    <row r="284" spans="1:12">
      <c r="A284" s="2" t="s">
        <v>5</v>
      </c>
      <c r="B284" t="s">
        <v>319</v>
      </c>
      <c r="C284" s="1">
        <v>298</v>
      </c>
      <c r="D284" s="1">
        <v>36</v>
      </c>
      <c r="E284" s="21">
        <f t="shared" si="8"/>
        <v>12.080536912751679</v>
      </c>
      <c r="F284" s="23">
        <v>91.6</v>
      </c>
      <c r="G284" s="23">
        <v>92.7</v>
      </c>
      <c r="H284" s="23">
        <v>83.3</v>
      </c>
      <c r="I284" s="22">
        <f t="shared" si="9"/>
        <v>9.4000000000000057</v>
      </c>
      <c r="J284" s="23"/>
      <c r="K284" s="23"/>
      <c r="L284" s="20">
        <v>6.5</v>
      </c>
    </row>
    <row r="285" spans="1:12">
      <c r="A285" s="2" t="s">
        <v>101</v>
      </c>
      <c r="B285" t="s">
        <v>320</v>
      </c>
      <c r="C285" s="1">
        <v>291</v>
      </c>
      <c r="D285" s="1">
        <v>71</v>
      </c>
      <c r="E285" s="21">
        <f t="shared" si="8"/>
        <v>24.398625429553263</v>
      </c>
      <c r="F285" s="23">
        <v>86.3</v>
      </c>
      <c r="G285" s="23">
        <v>91.8</v>
      </c>
      <c r="H285" s="23">
        <v>69</v>
      </c>
      <c r="I285" s="22">
        <f t="shared" si="9"/>
        <v>22.799999999999997</v>
      </c>
      <c r="J285" s="23"/>
      <c r="K285" s="23"/>
      <c r="L285" s="20">
        <v>6.5</v>
      </c>
    </row>
    <row r="286" spans="1:12">
      <c r="A286" s="2" t="s">
        <v>46</v>
      </c>
      <c r="B286" t="s">
        <v>321</v>
      </c>
      <c r="C286" s="1">
        <v>288</v>
      </c>
      <c r="D286" s="1">
        <v>6</v>
      </c>
      <c r="E286" s="21">
        <f t="shared" si="8"/>
        <v>2.083333333333333</v>
      </c>
      <c r="F286" s="23">
        <v>96.9</v>
      </c>
      <c r="G286" s="23">
        <v>96.8</v>
      </c>
      <c r="H286" s="23">
        <v>100</v>
      </c>
      <c r="I286" s="22">
        <f t="shared" si="9"/>
        <v>-3.2000000000000028</v>
      </c>
      <c r="J286" s="23"/>
      <c r="K286" s="23"/>
      <c r="L286" s="20" t="s">
        <v>485</v>
      </c>
    </row>
    <row r="287" spans="1:12">
      <c r="A287" s="2" t="s">
        <v>141</v>
      </c>
      <c r="B287" t="s">
        <v>322</v>
      </c>
      <c r="C287" s="1">
        <v>281</v>
      </c>
      <c r="D287" s="1">
        <v>65</v>
      </c>
      <c r="E287" s="21">
        <f t="shared" si="8"/>
        <v>23.131672597864767</v>
      </c>
      <c r="F287" s="23">
        <v>86.1</v>
      </c>
      <c r="G287" s="23">
        <v>89.4</v>
      </c>
      <c r="H287" s="23">
        <v>75.400000000000006</v>
      </c>
      <c r="I287" s="22">
        <f t="shared" si="9"/>
        <v>14</v>
      </c>
      <c r="J287" s="23"/>
      <c r="K287" s="23"/>
      <c r="L287" s="20">
        <v>6.5</v>
      </c>
    </row>
    <row r="288" spans="1:12">
      <c r="A288" s="2" t="s">
        <v>16</v>
      </c>
      <c r="B288" t="s">
        <v>323</v>
      </c>
      <c r="C288" s="1">
        <v>279</v>
      </c>
      <c r="D288" s="1">
        <v>116</v>
      </c>
      <c r="E288" s="21">
        <f t="shared" si="8"/>
        <v>41.577060931899638</v>
      </c>
      <c r="F288" s="23">
        <v>76.7</v>
      </c>
      <c r="G288" s="23">
        <v>89.6</v>
      </c>
      <c r="H288" s="23">
        <v>58.6</v>
      </c>
      <c r="I288" s="22">
        <f t="shared" si="9"/>
        <v>30.999999999999993</v>
      </c>
      <c r="J288" s="23"/>
      <c r="K288" s="23"/>
      <c r="L288" s="20">
        <v>6.5</v>
      </c>
    </row>
    <row r="289" spans="1:12">
      <c r="A289" s="2" t="s">
        <v>5</v>
      </c>
      <c r="B289" t="s">
        <v>324</v>
      </c>
      <c r="C289" s="1">
        <v>279</v>
      </c>
      <c r="D289" s="1">
        <v>45</v>
      </c>
      <c r="E289" s="21">
        <f t="shared" si="8"/>
        <v>16.129032258064516</v>
      </c>
      <c r="F289" s="23">
        <v>92.8</v>
      </c>
      <c r="G289" s="23">
        <v>94.9</v>
      </c>
      <c r="H289" s="23">
        <v>82.2</v>
      </c>
      <c r="I289" s="22">
        <f t="shared" si="9"/>
        <v>12.700000000000003</v>
      </c>
      <c r="J289" s="23"/>
      <c r="K289" s="23"/>
      <c r="L289" s="20">
        <v>6.5</v>
      </c>
    </row>
    <row r="290" spans="1:12">
      <c r="A290" s="2" t="s">
        <v>25</v>
      </c>
      <c r="B290" t="s">
        <v>325</v>
      </c>
      <c r="C290" s="1">
        <v>274</v>
      </c>
      <c r="D290" s="1">
        <v>45</v>
      </c>
      <c r="E290" s="21">
        <f t="shared" si="8"/>
        <v>16.423357664233578</v>
      </c>
      <c r="F290" s="23">
        <v>77.400000000000006</v>
      </c>
      <c r="G290" s="23">
        <v>83</v>
      </c>
      <c r="H290" s="23">
        <v>48.9</v>
      </c>
      <c r="I290" s="22">
        <f t="shared" si="9"/>
        <v>34.1</v>
      </c>
      <c r="J290" s="23"/>
      <c r="K290" s="23"/>
      <c r="L290" s="20">
        <v>6.5</v>
      </c>
    </row>
    <row r="291" spans="1:12">
      <c r="A291" s="2" t="s">
        <v>326</v>
      </c>
      <c r="B291" t="s">
        <v>327</v>
      </c>
      <c r="C291" s="1">
        <v>270</v>
      </c>
      <c r="D291" s="1">
        <v>95</v>
      </c>
      <c r="E291" s="21">
        <f t="shared" si="8"/>
        <v>35.185185185185183</v>
      </c>
      <c r="F291" s="23">
        <v>89.3</v>
      </c>
      <c r="G291" s="23">
        <v>95.4</v>
      </c>
      <c r="H291" s="23">
        <v>77.900000000000006</v>
      </c>
      <c r="I291" s="22">
        <f t="shared" si="9"/>
        <v>17.5</v>
      </c>
      <c r="J291" s="23"/>
      <c r="K291" s="23"/>
      <c r="L291" s="20">
        <v>6.5</v>
      </c>
    </row>
    <row r="292" spans="1:12">
      <c r="A292" s="2" t="s">
        <v>328</v>
      </c>
      <c r="B292" t="s">
        <v>329</v>
      </c>
      <c r="C292" s="1">
        <v>267</v>
      </c>
      <c r="D292" s="1">
        <v>48</v>
      </c>
      <c r="E292" s="21">
        <f t="shared" si="8"/>
        <v>17.977528089887642</v>
      </c>
      <c r="F292" s="23">
        <v>91</v>
      </c>
      <c r="G292" s="23">
        <v>93.6</v>
      </c>
      <c r="H292" s="23">
        <v>79.2</v>
      </c>
      <c r="I292" s="22">
        <f t="shared" si="9"/>
        <v>14.399999999999991</v>
      </c>
      <c r="J292" s="23"/>
      <c r="K292" s="23"/>
      <c r="L292" s="20">
        <v>6.5</v>
      </c>
    </row>
    <row r="293" spans="1:12">
      <c r="A293" s="2" t="s">
        <v>30</v>
      </c>
      <c r="B293" t="s">
        <v>330</v>
      </c>
      <c r="C293" s="1">
        <v>264</v>
      </c>
      <c r="D293" s="1">
        <v>40</v>
      </c>
      <c r="E293" s="21">
        <f t="shared" si="8"/>
        <v>15.151515151515152</v>
      </c>
      <c r="F293" s="23">
        <v>80.3</v>
      </c>
      <c r="G293" s="23">
        <v>83.9</v>
      </c>
      <c r="H293" s="23">
        <v>60</v>
      </c>
      <c r="I293" s="22">
        <f t="shared" si="9"/>
        <v>23.900000000000006</v>
      </c>
      <c r="J293" s="23"/>
      <c r="K293" s="23"/>
      <c r="L293" s="20">
        <v>6.5</v>
      </c>
    </row>
    <row r="294" spans="1:12">
      <c r="A294" s="2" t="s">
        <v>21</v>
      </c>
      <c r="B294" t="s">
        <v>467</v>
      </c>
      <c r="C294" s="1">
        <v>262</v>
      </c>
      <c r="D294" s="1">
        <v>113</v>
      </c>
      <c r="E294" s="21">
        <f t="shared" si="8"/>
        <v>43.12977099236641</v>
      </c>
      <c r="F294" s="23">
        <v>10.3</v>
      </c>
      <c r="G294" s="23">
        <v>9.4</v>
      </c>
      <c r="H294" s="23">
        <v>11.5</v>
      </c>
      <c r="I294" s="22">
        <f t="shared" si="9"/>
        <v>-2.0999999999999996</v>
      </c>
      <c r="J294" s="23"/>
      <c r="K294" s="23"/>
      <c r="L294" s="20" t="s">
        <v>485</v>
      </c>
    </row>
    <row r="295" spans="1:12">
      <c r="A295" s="2" t="s">
        <v>46</v>
      </c>
      <c r="B295" t="s">
        <v>331</v>
      </c>
      <c r="C295" s="1">
        <v>261</v>
      </c>
      <c r="D295" s="1">
        <v>10</v>
      </c>
      <c r="E295" s="21">
        <f t="shared" si="8"/>
        <v>3.8314176245210727</v>
      </c>
      <c r="F295" s="23">
        <v>95.8</v>
      </c>
      <c r="G295" s="23">
        <v>95.6</v>
      </c>
      <c r="H295" s="23">
        <v>100</v>
      </c>
      <c r="I295" s="22">
        <f t="shared" si="9"/>
        <v>-4.4000000000000057</v>
      </c>
      <c r="J295" s="23"/>
      <c r="K295" s="23"/>
      <c r="L295" s="20" t="s">
        <v>485</v>
      </c>
    </row>
    <row r="296" spans="1:12">
      <c r="A296" s="2" t="s">
        <v>80</v>
      </c>
      <c r="B296" t="s">
        <v>332</v>
      </c>
      <c r="C296" s="1">
        <v>261</v>
      </c>
      <c r="D296" s="1">
        <v>106</v>
      </c>
      <c r="E296" s="21">
        <f t="shared" si="8"/>
        <v>40.61302681992337</v>
      </c>
      <c r="F296" s="23">
        <v>29.9</v>
      </c>
      <c r="G296" s="23">
        <v>42.6</v>
      </c>
      <c r="H296" s="23">
        <v>11.3</v>
      </c>
      <c r="I296" s="22">
        <f t="shared" si="9"/>
        <v>31.3</v>
      </c>
      <c r="J296" s="23"/>
      <c r="K296" s="23"/>
      <c r="L296" s="20">
        <v>6.5</v>
      </c>
    </row>
    <row r="297" spans="1:12">
      <c r="A297" s="2" t="s">
        <v>453</v>
      </c>
      <c r="B297" t="s">
        <v>333</v>
      </c>
      <c r="C297" s="1">
        <v>260</v>
      </c>
      <c r="D297" s="1">
        <v>25</v>
      </c>
      <c r="E297" s="21">
        <f t="shared" si="8"/>
        <v>9.6153846153846168</v>
      </c>
      <c r="F297" s="23">
        <v>90.4</v>
      </c>
      <c r="G297" s="23">
        <v>92.8</v>
      </c>
      <c r="H297" s="23">
        <v>68</v>
      </c>
      <c r="I297" s="22">
        <f t="shared" si="9"/>
        <v>24.799999999999997</v>
      </c>
      <c r="J297" s="23"/>
      <c r="K297" s="23"/>
      <c r="L297" s="20">
        <v>6.5</v>
      </c>
    </row>
    <row r="298" spans="1:12">
      <c r="A298" s="2" t="s">
        <v>16</v>
      </c>
      <c r="B298" t="s">
        <v>334</v>
      </c>
      <c r="C298" s="1">
        <v>259</v>
      </c>
      <c r="D298" s="1">
        <v>31</v>
      </c>
      <c r="E298" s="21">
        <f t="shared" si="8"/>
        <v>11.969111969111969</v>
      </c>
      <c r="F298" s="23">
        <v>92.7</v>
      </c>
      <c r="G298" s="23">
        <v>93</v>
      </c>
      <c r="H298" s="23">
        <v>90.3</v>
      </c>
      <c r="I298" s="22">
        <f t="shared" si="9"/>
        <v>2.7000000000000028</v>
      </c>
      <c r="J298" s="23"/>
      <c r="K298" s="23"/>
      <c r="L298" s="20" t="s">
        <v>485</v>
      </c>
    </row>
    <row r="299" spans="1:12">
      <c r="A299" s="2" t="s">
        <v>3</v>
      </c>
      <c r="B299" t="s">
        <v>335</v>
      </c>
      <c r="C299" s="1">
        <v>259</v>
      </c>
      <c r="D299" s="1">
        <v>12</v>
      </c>
      <c r="E299" s="21">
        <f t="shared" si="8"/>
        <v>4.6332046332046328</v>
      </c>
      <c r="F299" s="23">
        <v>78.8</v>
      </c>
      <c r="G299" s="23">
        <v>78.5</v>
      </c>
      <c r="H299" s="23">
        <v>83.3</v>
      </c>
      <c r="I299" s="22">
        <f t="shared" si="9"/>
        <v>-4.7999999999999972</v>
      </c>
      <c r="J299" s="23"/>
      <c r="K299" s="23"/>
      <c r="L299" s="20" t="s">
        <v>485</v>
      </c>
    </row>
    <row r="300" spans="1:12">
      <c r="A300" s="2" t="s">
        <v>25</v>
      </c>
      <c r="B300" t="s">
        <v>336</v>
      </c>
      <c r="C300" s="1">
        <v>258</v>
      </c>
      <c r="D300" s="1">
        <v>51</v>
      </c>
      <c r="E300" s="21">
        <f t="shared" si="8"/>
        <v>19.767441860465116</v>
      </c>
      <c r="F300" s="23">
        <v>70.900000000000006</v>
      </c>
      <c r="G300" s="23">
        <v>80.2</v>
      </c>
      <c r="H300" s="23">
        <v>33.299999999999997</v>
      </c>
      <c r="I300" s="22">
        <f t="shared" si="9"/>
        <v>46.900000000000006</v>
      </c>
      <c r="J300" s="23"/>
      <c r="K300" s="23"/>
      <c r="L300" s="20">
        <v>6.5</v>
      </c>
    </row>
    <row r="301" spans="1:12">
      <c r="A301" s="2" t="s">
        <v>80</v>
      </c>
      <c r="B301" t="s">
        <v>337</v>
      </c>
      <c r="C301" s="1">
        <v>258</v>
      </c>
      <c r="D301" s="1">
        <v>16</v>
      </c>
      <c r="E301" s="21">
        <f t="shared" si="8"/>
        <v>6.2015503875968996</v>
      </c>
      <c r="F301" s="23">
        <v>80.599999999999994</v>
      </c>
      <c r="G301" s="23">
        <v>83.1</v>
      </c>
      <c r="H301" s="23">
        <v>43.8</v>
      </c>
      <c r="I301" s="22">
        <f t="shared" si="9"/>
        <v>39.299999999999997</v>
      </c>
      <c r="J301" s="23"/>
      <c r="K301" s="23"/>
      <c r="L301" s="20">
        <v>6.5</v>
      </c>
    </row>
    <row r="302" spans="1:12">
      <c r="A302" s="2" t="s">
        <v>5</v>
      </c>
      <c r="B302" t="s">
        <v>338</v>
      </c>
      <c r="C302" s="1">
        <v>256</v>
      </c>
      <c r="D302" s="1">
        <v>24</v>
      </c>
      <c r="E302" s="21">
        <f t="shared" si="8"/>
        <v>9.375</v>
      </c>
      <c r="F302" s="23">
        <v>82.8</v>
      </c>
      <c r="G302" s="23">
        <v>82.8</v>
      </c>
      <c r="H302" s="23">
        <v>83.3</v>
      </c>
      <c r="I302" s="22">
        <f t="shared" si="9"/>
        <v>-0.5</v>
      </c>
      <c r="J302" s="23"/>
      <c r="K302" s="23"/>
      <c r="L302" s="20" t="s">
        <v>485</v>
      </c>
    </row>
    <row r="303" spans="1:12">
      <c r="A303" s="2" t="s">
        <v>456</v>
      </c>
      <c r="B303" t="s">
        <v>339</v>
      </c>
      <c r="C303" s="1">
        <v>251</v>
      </c>
      <c r="D303" s="1">
        <v>21</v>
      </c>
      <c r="E303" s="21">
        <f t="shared" si="8"/>
        <v>8.3665338645418323</v>
      </c>
      <c r="F303" s="23">
        <v>95.6</v>
      </c>
      <c r="G303" s="23">
        <v>96.1</v>
      </c>
      <c r="H303" s="23">
        <v>90.5</v>
      </c>
      <c r="I303" s="22">
        <f t="shared" si="9"/>
        <v>5.5999999999999943</v>
      </c>
      <c r="J303" s="23"/>
      <c r="K303" s="23"/>
      <c r="L303" s="20" t="s">
        <v>485</v>
      </c>
    </row>
    <row r="304" spans="1:12">
      <c r="A304" s="2" t="s">
        <v>340</v>
      </c>
      <c r="B304" t="s">
        <v>341</v>
      </c>
      <c r="C304" s="1">
        <v>249</v>
      </c>
      <c r="D304" s="1">
        <v>82</v>
      </c>
      <c r="E304" s="21">
        <f t="shared" si="8"/>
        <v>32.931726907630519</v>
      </c>
      <c r="F304" s="23">
        <v>89.6</v>
      </c>
      <c r="G304" s="23">
        <v>91</v>
      </c>
      <c r="H304" s="23">
        <v>86.6</v>
      </c>
      <c r="I304" s="22">
        <f t="shared" si="9"/>
        <v>4.4000000000000057</v>
      </c>
      <c r="J304" s="23"/>
      <c r="K304" s="23"/>
      <c r="L304" s="20" t="s">
        <v>485</v>
      </c>
    </row>
    <row r="305" spans="1:12">
      <c r="A305" s="2" t="s">
        <v>305</v>
      </c>
      <c r="B305" t="s">
        <v>342</v>
      </c>
      <c r="C305" s="1">
        <v>249</v>
      </c>
      <c r="D305" s="1">
        <v>76</v>
      </c>
      <c r="E305" s="21">
        <f t="shared" si="8"/>
        <v>30.522088353413658</v>
      </c>
      <c r="F305" s="23">
        <v>91.2</v>
      </c>
      <c r="G305" s="23">
        <v>93.1</v>
      </c>
      <c r="H305" s="23">
        <v>86.8</v>
      </c>
      <c r="I305" s="22">
        <f t="shared" si="9"/>
        <v>6.2999999999999972</v>
      </c>
      <c r="J305" s="23"/>
      <c r="K305" s="23"/>
      <c r="L305" s="20" t="s">
        <v>485</v>
      </c>
    </row>
    <row r="306" spans="1:12">
      <c r="A306" s="2" t="s">
        <v>5</v>
      </c>
      <c r="B306" t="s">
        <v>343</v>
      </c>
      <c r="C306" s="1">
        <v>245</v>
      </c>
      <c r="D306" s="1">
        <v>60</v>
      </c>
      <c r="E306" s="21">
        <f t="shared" si="8"/>
        <v>24.489795918367346</v>
      </c>
      <c r="F306" s="23">
        <v>65.7</v>
      </c>
      <c r="G306" s="23">
        <v>68.599999999999994</v>
      </c>
      <c r="H306" s="23">
        <v>56.7</v>
      </c>
      <c r="I306" s="22">
        <f t="shared" si="9"/>
        <v>11.899999999999991</v>
      </c>
      <c r="J306" s="23"/>
      <c r="K306" s="23"/>
      <c r="L306" s="20">
        <v>6.5</v>
      </c>
    </row>
    <row r="307" spans="1:12">
      <c r="A307" s="2" t="s">
        <v>10</v>
      </c>
      <c r="B307" t="s">
        <v>344</v>
      </c>
      <c r="C307" s="1">
        <v>244</v>
      </c>
      <c r="D307" s="1">
        <v>20</v>
      </c>
      <c r="E307" s="21">
        <f t="shared" si="8"/>
        <v>8.1967213114754092</v>
      </c>
      <c r="F307" s="23">
        <v>98.8</v>
      </c>
      <c r="G307" s="23">
        <v>98.7</v>
      </c>
      <c r="H307" s="23">
        <v>100</v>
      </c>
      <c r="I307" s="22">
        <f t="shared" si="9"/>
        <v>-1.2999999999999972</v>
      </c>
      <c r="J307" s="23"/>
      <c r="K307" s="23"/>
      <c r="L307" s="20" t="s">
        <v>485</v>
      </c>
    </row>
    <row r="308" spans="1:12">
      <c r="A308" s="2" t="s">
        <v>3</v>
      </c>
      <c r="B308" t="s">
        <v>345</v>
      </c>
      <c r="C308" s="1">
        <v>244</v>
      </c>
      <c r="D308" s="1">
        <v>10</v>
      </c>
      <c r="E308" s="21">
        <f t="shared" si="8"/>
        <v>4.0983606557377046</v>
      </c>
      <c r="F308" s="23">
        <v>90.2</v>
      </c>
      <c r="G308" s="23">
        <v>89.7</v>
      </c>
      <c r="H308" s="23">
        <v>100</v>
      </c>
      <c r="I308" s="22">
        <f t="shared" si="9"/>
        <v>-10.299999999999997</v>
      </c>
      <c r="J308" s="23"/>
      <c r="K308" s="23"/>
      <c r="L308" s="20" t="s">
        <v>485</v>
      </c>
    </row>
    <row r="309" spans="1:12">
      <c r="A309" s="2" t="s">
        <v>80</v>
      </c>
      <c r="B309" t="s">
        <v>346</v>
      </c>
      <c r="C309" s="1">
        <v>244</v>
      </c>
      <c r="D309" s="1">
        <v>88</v>
      </c>
      <c r="E309" s="21">
        <f t="shared" si="8"/>
        <v>36.065573770491802</v>
      </c>
      <c r="F309" s="23">
        <v>80.7</v>
      </c>
      <c r="G309" s="23">
        <v>90.4</v>
      </c>
      <c r="H309" s="23">
        <v>63.6</v>
      </c>
      <c r="I309" s="22">
        <f t="shared" si="9"/>
        <v>26.800000000000004</v>
      </c>
      <c r="J309" s="23"/>
      <c r="K309" s="23"/>
      <c r="L309" s="20">
        <v>6.5</v>
      </c>
    </row>
    <row r="310" spans="1:12">
      <c r="A310" s="2" t="s">
        <v>455</v>
      </c>
      <c r="B310" t="s">
        <v>347</v>
      </c>
      <c r="C310" s="1">
        <v>240</v>
      </c>
      <c r="D310" s="1">
        <v>54</v>
      </c>
      <c r="E310" s="21">
        <f t="shared" si="8"/>
        <v>22.5</v>
      </c>
      <c r="F310" s="23">
        <v>87.5</v>
      </c>
      <c r="G310" s="23">
        <v>89.8</v>
      </c>
      <c r="H310" s="23">
        <v>79.599999999999994</v>
      </c>
      <c r="I310" s="22">
        <f t="shared" si="9"/>
        <v>10.200000000000003</v>
      </c>
      <c r="J310" s="23"/>
      <c r="K310" s="23"/>
      <c r="L310" s="20">
        <v>6.5</v>
      </c>
    </row>
    <row r="311" spans="1:12">
      <c r="A311" s="2" t="s">
        <v>127</v>
      </c>
      <c r="B311" t="s">
        <v>348</v>
      </c>
      <c r="C311" s="1">
        <v>234</v>
      </c>
      <c r="D311" s="1">
        <v>19</v>
      </c>
      <c r="E311" s="21">
        <f t="shared" si="8"/>
        <v>8.1196581196581192</v>
      </c>
      <c r="F311" s="23">
        <v>93.6</v>
      </c>
      <c r="G311" s="23">
        <v>94</v>
      </c>
      <c r="H311" s="23">
        <v>89.5</v>
      </c>
      <c r="I311" s="22">
        <f t="shared" si="9"/>
        <v>4.5</v>
      </c>
      <c r="J311" s="23"/>
      <c r="K311" s="23"/>
      <c r="L311" s="20" t="s">
        <v>485</v>
      </c>
    </row>
    <row r="312" spans="1:12">
      <c r="A312" s="2" t="s">
        <v>30</v>
      </c>
      <c r="B312" t="s">
        <v>349</v>
      </c>
      <c r="C312" s="1">
        <v>233</v>
      </c>
      <c r="D312" s="1">
        <v>16</v>
      </c>
      <c r="E312" s="21">
        <f t="shared" si="8"/>
        <v>6.866952789699571</v>
      </c>
      <c r="F312" s="23">
        <v>86.3</v>
      </c>
      <c r="G312" s="23">
        <v>86.2</v>
      </c>
      <c r="H312" s="23">
        <v>87.5</v>
      </c>
      <c r="I312" s="22">
        <f t="shared" si="9"/>
        <v>-1.2999999999999972</v>
      </c>
      <c r="J312" s="23"/>
      <c r="K312" s="23"/>
      <c r="L312" s="20" t="s">
        <v>485</v>
      </c>
    </row>
    <row r="313" spans="1:12">
      <c r="A313" s="2" t="s">
        <v>266</v>
      </c>
      <c r="B313" t="s">
        <v>350</v>
      </c>
      <c r="C313" s="1">
        <v>231</v>
      </c>
      <c r="D313" s="1">
        <v>31</v>
      </c>
      <c r="E313" s="21">
        <f t="shared" si="8"/>
        <v>13.419913419913421</v>
      </c>
      <c r="F313" s="23">
        <v>85.7</v>
      </c>
      <c r="G313" s="23">
        <v>88.5</v>
      </c>
      <c r="H313" s="23">
        <v>67.7</v>
      </c>
      <c r="I313" s="22">
        <f t="shared" si="9"/>
        <v>20.799999999999997</v>
      </c>
      <c r="J313" s="23"/>
      <c r="K313" s="23"/>
      <c r="L313" s="20">
        <v>6.5</v>
      </c>
    </row>
    <row r="314" spans="1:12">
      <c r="A314" s="2" t="s">
        <v>73</v>
      </c>
      <c r="B314" t="s">
        <v>351</v>
      </c>
      <c r="C314" s="1">
        <v>230</v>
      </c>
      <c r="D314" s="1">
        <v>33</v>
      </c>
      <c r="E314" s="21">
        <f t="shared" si="8"/>
        <v>14.347826086956522</v>
      </c>
      <c r="F314" s="23">
        <v>88.7</v>
      </c>
      <c r="G314" s="23">
        <v>91.9</v>
      </c>
      <c r="H314" s="23">
        <v>69.7</v>
      </c>
      <c r="I314" s="22">
        <f t="shared" si="9"/>
        <v>22.200000000000003</v>
      </c>
      <c r="J314" s="23"/>
      <c r="K314" s="23"/>
      <c r="L314" s="20">
        <v>6.5</v>
      </c>
    </row>
    <row r="315" spans="1:12">
      <c r="A315" s="2" t="s">
        <v>5</v>
      </c>
      <c r="B315" t="s">
        <v>352</v>
      </c>
      <c r="C315" s="1">
        <v>229</v>
      </c>
      <c r="D315" s="1">
        <v>62</v>
      </c>
      <c r="E315" s="21">
        <f t="shared" si="8"/>
        <v>27.074235807860266</v>
      </c>
      <c r="F315" s="23">
        <v>92.6</v>
      </c>
      <c r="G315" s="23">
        <v>94.6</v>
      </c>
      <c r="H315" s="23">
        <v>87.1</v>
      </c>
      <c r="I315" s="22">
        <f t="shared" si="9"/>
        <v>7.5</v>
      </c>
      <c r="J315" s="23"/>
      <c r="K315" s="23"/>
      <c r="L315" s="20">
        <v>6.5</v>
      </c>
    </row>
    <row r="316" spans="1:12">
      <c r="A316" s="2" t="s">
        <v>182</v>
      </c>
      <c r="B316" t="s">
        <v>353</v>
      </c>
      <c r="C316" s="1">
        <v>227</v>
      </c>
      <c r="D316" s="1">
        <v>47</v>
      </c>
      <c r="E316" s="21">
        <f t="shared" si="8"/>
        <v>20.704845814977972</v>
      </c>
      <c r="F316" s="23">
        <v>71.400000000000006</v>
      </c>
      <c r="G316" s="23">
        <v>77.8</v>
      </c>
      <c r="H316" s="23">
        <v>46.8</v>
      </c>
      <c r="I316" s="22">
        <f t="shared" si="9"/>
        <v>31</v>
      </c>
      <c r="J316" s="23"/>
      <c r="K316" s="23"/>
      <c r="L316" s="20">
        <v>6.5</v>
      </c>
    </row>
    <row r="317" spans="1:12">
      <c r="A317" s="2" t="s">
        <v>130</v>
      </c>
      <c r="B317" t="s">
        <v>354</v>
      </c>
      <c r="C317" s="1">
        <v>223</v>
      </c>
      <c r="D317" s="1">
        <v>53</v>
      </c>
      <c r="E317" s="21">
        <f t="shared" si="8"/>
        <v>23.766816143497756</v>
      </c>
      <c r="F317" s="23">
        <v>81.599999999999994</v>
      </c>
      <c r="G317" s="23">
        <v>87.6</v>
      </c>
      <c r="H317" s="23">
        <v>62.3</v>
      </c>
      <c r="I317" s="22">
        <f t="shared" si="9"/>
        <v>25.299999999999997</v>
      </c>
      <c r="J317" s="23"/>
      <c r="K317" s="23"/>
      <c r="L317" s="20">
        <v>6.5</v>
      </c>
    </row>
    <row r="318" spans="1:12">
      <c r="A318" s="2" t="s">
        <v>46</v>
      </c>
      <c r="B318" t="s">
        <v>468</v>
      </c>
      <c r="C318" s="1">
        <v>219</v>
      </c>
      <c r="D318" s="1">
        <v>6</v>
      </c>
      <c r="E318" s="21">
        <f t="shared" si="8"/>
        <v>2.7397260273972601</v>
      </c>
      <c r="F318" s="23">
        <v>90.9</v>
      </c>
      <c r="G318" s="23">
        <v>91.5</v>
      </c>
      <c r="H318" s="23">
        <v>66.7</v>
      </c>
      <c r="I318" s="22">
        <f t="shared" si="9"/>
        <v>24.799999999999997</v>
      </c>
      <c r="J318" s="23"/>
      <c r="K318" s="23"/>
      <c r="L318" s="20">
        <v>6.5</v>
      </c>
    </row>
    <row r="319" spans="1:12">
      <c r="A319" s="2" t="s">
        <v>355</v>
      </c>
      <c r="B319" t="s">
        <v>356</v>
      </c>
      <c r="C319" s="1">
        <v>216</v>
      </c>
      <c r="D319" s="1">
        <v>43</v>
      </c>
      <c r="E319" s="21">
        <f t="shared" si="8"/>
        <v>19.907407407407408</v>
      </c>
      <c r="F319" s="23">
        <v>94.9</v>
      </c>
      <c r="G319" s="23">
        <v>95.4</v>
      </c>
      <c r="H319" s="23">
        <v>93</v>
      </c>
      <c r="I319" s="22">
        <f t="shared" si="9"/>
        <v>2.4000000000000057</v>
      </c>
      <c r="J319" s="23"/>
      <c r="K319" s="23"/>
      <c r="L319" s="20" t="s">
        <v>485</v>
      </c>
    </row>
    <row r="320" spans="1:12">
      <c r="A320" s="2" t="s">
        <v>144</v>
      </c>
      <c r="B320" t="s">
        <v>357</v>
      </c>
      <c r="C320" s="1">
        <v>216</v>
      </c>
      <c r="D320" s="1">
        <v>45</v>
      </c>
      <c r="E320" s="21">
        <f t="shared" si="8"/>
        <v>20.833333333333336</v>
      </c>
      <c r="F320" s="23">
        <v>84.7</v>
      </c>
      <c r="G320" s="23">
        <v>88.3</v>
      </c>
      <c r="H320" s="23">
        <v>71.099999999999994</v>
      </c>
      <c r="I320" s="22">
        <f t="shared" si="9"/>
        <v>17.200000000000003</v>
      </c>
      <c r="J320" s="23"/>
      <c r="K320" s="23"/>
      <c r="L320" s="20">
        <v>6.5</v>
      </c>
    </row>
    <row r="321" spans="1:12">
      <c r="A321" s="2" t="s">
        <v>144</v>
      </c>
      <c r="B321" t="s">
        <v>358</v>
      </c>
      <c r="C321" s="1">
        <v>215</v>
      </c>
      <c r="D321" s="1">
        <v>43</v>
      </c>
      <c r="E321" s="21">
        <f t="shared" si="8"/>
        <v>20</v>
      </c>
      <c r="F321" s="23">
        <v>90.7</v>
      </c>
      <c r="G321" s="23">
        <v>94.8</v>
      </c>
      <c r="H321" s="23">
        <v>74.400000000000006</v>
      </c>
      <c r="I321" s="22">
        <f t="shared" si="9"/>
        <v>20.399999999999991</v>
      </c>
      <c r="J321" s="23"/>
      <c r="K321" s="23"/>
      <c r="L321" s="20">
        <v>6.5</v>
      </c>
    </row>
    <row r="322" spans="1:12">
      <c r="A322" s="2" t="s">
        <v>83</v>
      </c>
      <c r="B322" t="s">
        <v>359</v>
      </c>
      <c r="C322" s="1">
        <v>214</v>
      </c>
      <c r="D322" s="1">
        <v>129</v>
      </c>
      <c r="E322" s="21">
        <f t="shared" si="8"/>
        <v>60.280373831775705</v>
      </c>
      <c r="F322" s="23">
        <v>19.600000000000001</v>
      </c>
      <c r="G322" s="23">
        <v>14.1</v>
      </c>
      <c r="H322" s="23">
        <v>23.3</v>
      </c>
      <c r="I322" s="22">
        <f t="shared" si="9"/>
        <v>-9.2000000000000011</v>
      </c>
      <c r="J322" s="23"/>
      <c r="K322" s="23"/>
      <c r="L322" s="20" t="s">
        <v>485</v>
      </c>
    </row>
    <row r="323" spans="1:12">
      <c r="A323" s="2" t="s">
        <v>54</v>
      </c>
      <c r="B323" t="s">
        <v>360</v>
      </c>
      <c r="C323" s="1">
        <v>213</v>
      </c>
      <c r="D323" s="1">
        <v>29</v>
      </c>
      <c r="E323" s="21">
        <f t="shared" si="8"/>
        <v>13.615023474178404</v>
      </c>
      <c r="F323" s="23">
        <v>91.1</v>
      </c>
      <c r="G323" s="23">
        <v>92.4</v>
      </c>
      <c r="H323" s="23">
        <v>82.8</v>
      </c>
      <c r="I323" s="22">
        <f t="shared" si="9"/>
        <v>9.6000000000000085</v>
      </c>
      <c r="J323" s="23"/>
      <c r="K323" s="23"/>
      <c r="L323" s="20">
        <v>6.5</v>
      </c>
    </row>
    <row r="324" spans="1:12">
      <c r="A324" s="2" t="s">
        <v>455</v>
      </c>
      <c r="B324" t="s">
        <v>361</v>
      </c>
      <c r="C324" s="1">
        <v>213</v>
      </c>
      <c r="D324" s="1">
        <v>36</v>
      </c>
      <c r="E324" s="21">
        <f t="shared" ref="E324:E387" si="10">(D324/C324)*100</f>
        <v>16.901408450704224</v>
      </c>
      <c r="F324" s="23">
        <v>95.3</v>
      </c>
      <c r="G324" s="23">
        <v>98.3</v>
      </c>
      <c r="H324" s="23">
        <v>80.599999999999994</v>
      </c>
      <c r="I324" s="22">
        <f t="shared" ref="I324:I387" si="11">G324-H324</f>
        <v>17.700000000000003</v>
      </c>
      <c r="J324" s="23"/>
      <c r="K324" s="23"/>
      <c r="L324" s="20">
        <v>6.5</v>
      </c>
    </row>
    <row r="325" spans="1:12">
      <c r="A325" s="2" t="s">
        <v>197</v>
      </c>
      <c r="B325" t="s">
        <v>362</v>
      </c>
      <c r="C325" s="1">
        <v>212</v>
      </c>
      <c r="D325" s="1">
        <v>23</v>
      </c>
      <c r="E325" s="21">
        <f t="shared" si="10"/>
        <v>10.849056603773585</v>
      </c>
      <c r="F325" s="23">
        <v>98.6</v>
      </c>
      <c r="G325" s="23">
        <v>98.9</v>
      </c>
      <c r="H325" s="23">
        <v>95.7</v>
      </c>
      <c r="I325" s="22">
        <f t="shared" si="11"/>
        <v>3.2000000000000028</v>
      </c>
      <c r="J325" s="23"/>
      <c r="K325" s="23"/>
      <c r="L325" s="20" t="s">
        <v>485</v>
      </c>
    </row>
    <row r="326" spans="1:12">
      <c r="A326" s="2" t="s">
        <v>34</v>
      </c>
      <c r="B326" t="s">
        <v>363</v>
      </c>
      <c r="C326" s="1">
        <v>212</v>
      </c>
      <c r="D326" s="1">
        <v>27</v>
      </c>
      <c r="E326" s="21">
        <f t="shared" si="10"/>
        <v>12.735849056603774</v>
      </c>
      <c r="F326" s="23">
        <v>71.7</v>
      </c>
      <c r="G326" s="23">
        <v>75.099999999999994</v>
      </c>
      <c r="H326" s="23">
        <v>48.1</v>
      </c>
      <c r="I326" s="22">
        <f t="shared" si="11"/>
        <v>26.999999999999993</v>
      </c>
      <c r="J326" s="23"/>
      <c r="K326" s="23"/>
      <c r="L326" s="20">
        <v>6.5</v>
      </c>
    </row>
    <row r="327" spans="1:12">
      <c r="A327" s="2" t="s">
        <v>326</v>
      </c>
      <c r="B327" t="s">
        <v>364</v>
      </c>
      <c r="C327" s="1">
        <v>207</v>
      </c>
      <c r="D327" s="1">
        <v>42</v>
      </c>
      <c r="E327" s="21">
        <f t="shared" si="10"/>
        <v>20.289855072463769</v>
      </c>
      <c r="F327" s="23">
        <v>88.4</v>
      </c>
      <c r="G327" s="23">
        <v>89.7</v>
      </c>
      <c r="H327" s="23">
        <v>83.3</v>
      </c>
      <c r="I327" s="22">
        <f t="shared" si="11"/>
        <v>6.4000000000000057</v>
      </c>
      <c r="J327" s="23"/>
      <c r="K327" s="23"/>
      <c r="L327" s="20" t="s">
        <v>485</v>
      </c>
    </row>
    <row r="328" spans="1:12">
      <c r="A328" s="2" t="s">
        <v>161</v>
      </c>
      <c r="B328" t="s">
        <v>365</v>
      </c>
      <c r="C328" s="1">
        <v>206</v>
      </c>
      <c r="D328" s="1">
        <v>18</v>
      </c>
      <c r="E328" s="21">
        <f t="shared" si="10"/>
        <v>8.7378640776699026</v>
      </c>
      <c r="F328" s="23">
        <v>95.1</v>
      </c>
      <c r="G328" s="23">
        <v>97.9</v>
      </c>
      <c r="H328" s="23">
        <v>66.7</v>
      </c>
      <c r="I328" s="22">
        <f t="shared" si="11"/>
        <v>31.200000000000003</v>
      </c>
      <c r="J328" s="23"/>
      <c r="K328" s="23"/>
      <c r="L328" s="20">
        <v>6.5</v>
      </c>
    </row>
    <row r="329" spans="1:12">
      <c r="A329" s="2" t="s">
        <v>34</v>
      </c>
      <c r="B329" t="s">
        <v>366</v>
      </c>
      <c r="C329" s="1">
        <v>206</v>
      </c>
      <c r="D329" s="1">
        <v>43</v>
      </c>
      <c r="E329" s="21">
        <f t="shared" si="10"/>
        <v>20.873786407766989</v>
      </c>
      <c r="F329" s="23">
        <v>80.599999999999994</v>
      </c>
      <c r="G329" s="23">
        <v>86.5</v>
      </c>
      <c r="H329" s="23">
        <v>58.1</v>
      </c>
      <c r="I329" s="22">
        <f t="shared" si="11"/>
        <v>28.4</v>
      </c>
      <c r="J329" s="23"/>
      <c r="K329" s="23"/>
      <c r="L329" s="20">
        <v>6.5</v>
      </c>
    </row>
    <row r="330" spans="1:12">
      <c r="A330" s="2" t="s">
        <v>367</v>
      </c>
      <c r="B330" t="s">
        <v>368</v>
      </c>
      <c r="C330" s="1">
        <v>205</v>
      </c>
      <c r="D330" s="1">
        <v>84</v>
      </c>
      <c r="E330" s="21">
        <f t="shared" si="10"/>
        <v>40.975609756097562</v>
      </c>
      <c r="F330" s="23">
        <v>68.8</v>
      </c>
      <c r="G330" s="23">
        <v>81.8</v>
      </c>
      <c r="H330" s="23">
        <v>50</v>
      </c>
      <c r="I330" s="22">
        <f t="shared" si="11"/>
        <v>31.799999999999997</v>
      </c>
      <c r="J330" s="23"/>
      <c r="K330" s="23"/>
      <c r="L330" s="20">
        <v>6.5</v>
      </c>
    </row>
    <row r="331" spans="1:12">
      <c r="A331" s="2" t="s">
        <v>80</v>
      </c>
      <c r="B331" t="s">
        <v>369</v>
      </c>
      <c r="C331" s="1">
        <v>203</v>
      </c>
      <c r="D331" s="1">
        <v>19</v>
      </c>
      <c r="E331" s="21">
        <f t="shared" si="10"/>
        <v>9.3596059113300498</v>
      </c>
      <c r="F331" s="23">
        <v>89.2</v>
      </c>
      <c r="G331" s="23">
        <v>90.2</v>
      </c>
      <c r="H331" s="23">
        <v>78.900000000000006</v>
      </c>
      <c r="I331" s="22">
        <f t="shared" si="11"/>
        <v>11.299999999999997</v>
      </c>
      <c r="J331" s="23"/>
      <c r="K331" s="23"/>
      <c r="L331" s="20">
        <v>6.5</v>
      </c>
    </row>
    <row r="332" spans="1:12">
      <c r="A332" s="2" t="s">
        <v>101</v>
      </c>
      <c r="B332" t="s">
        <v>370</v>
      </c>
      <c r="C332" s="1">
        <v>201</v>
      </c>
      <c r="D332" s="1">
        <v>91</v>
      </c>
      <c r="E332" s="21">
        <f t="shared" si="10"/>
        <v>45.273631840796021</v>
      </c>
      <c r="F332" s="23">
        <v>60.2</v>
      </c>
      <c r="G332" s="23">
        <v>69.099999999999994</v>
      </c>
      <c r="H332" s="23">
        <v>49.5</v>
      </c>
      <c r="I332" s="22">
        <f t="shared" si="11"/>
        <v>19.599999999999994</v>
      </c>
      <c r="J332" s="23"/>
      <c r="K332" s="23"/>
      <c r="L332" s="20">
        <v>6.5</v>
      </c>
    </row>
    <row r="333" spans="1:12">
      <c r="A333" s="2" t="s">
        <v>63</v>
      </c>
      <c r="B333" t="s">
        <v>371</v>
      </c>
      <c r="C333" s="1">
        <v>199</v>
      </c>
      <c r="D333" s="1">
        <v>39</v>
      </c>
      <c r="E333" s="21">
        <f t="shared" si="10"/>
        <v>19.597989949748744</v>
      </c>
      <c r="F333" s="23">
        <v>89.9</v>
      </c>
      <c r="G333" s="23">
        <v>92.5</v>
      </c>
      <c r="H333" s="23">
        <v>79.5</v>
      </c>
      <c r="I333" s="22">
        <f t="shared" si="11"/>
        <v>13</v>
      </c>
      <c r="J333" s="23"/>
      <c r="K333" s="23"/>
      <c r="L333" s="20">
        <v>6.5</v>
      </c>
    </row>
    <row r="334" spans="1:12">
      <c r="A334" s="2" t="s">
        <v>19</v>
      </c>
      <c r="B334" t="s">
        <v>372</v>
      </c>
      <c r="C334" s="1">
        <v>199</v>
      </c>
      <c r="D334" s="1">
        <v>46</v>
      </c>
      <c r="E334" s="21">
        <f t="shared" si="10"/>
        <v>23.115577889447238</v>
      </c>
      <c r="F334" s="23">
        <v>10.1</v>
      </c>
      <c r="G334" s="23">
        <v>9.1999999999999993</v>
      </c>
      <c r="H334" s="23">
        <v>13</v>
      </c>
      <c r="I334" s="22">
        <f t="shared" si="11"/>
        <v>-3.8000000000000007</v>
      </c>
      <c r="J334" s="23"/>
      <c r="K334" s="23"/>
      <c r="L334" s="20" t="s">
        <v>485</v>
      </c>
    </row>
    <row r="335" spans="1:12">
      <c r="A335" s="2" t="s">
        <v>152</v>
      </c>
      <c r="B335" t="s">
        <v>373</v>
      </c>
      <c r="C335" s="1">
        <v>198</v>
      </c>
      <c r="D335" s="1">
        <v>39</v>
      </c>
      <c r="E335" s="21">
        <f t="shared" si="10"/>
        <v>19.696969696969695</v>
      </c>
      <c r="F335" s="23">
        <v>64.099999999999994</v>
      </c>
      <c r="G335" s="23">
        <v>76.099999999999994</v>
      </c>
      <c r="H335" s="23">
        <v>15.4</v>
      </c>
      <c r="I335" s="22">
        <f t="shared" si="11"/>
        <v>60.699999999999996</v>
      </c>
      <c r="J335" s="23"/>
      <c r="K335" s="23"/>
      <c r="L335" s="20">
        <v>6.5</v>
      </c>
    </row>
    <row r="336" spans="1:12">
      <c r="A336" s="2" t="s">
        <v>68</v>
      </c>
      <c r="B336" t="s">
        <v>374</v>
      </c>
      <c r="C336" s="1">
        <v>197</v>
      </c>
      <c r="D336" s="1">
        <v>110</v>
      </c>
      <c r="E336" s="21">
        <f t="shared" si="10"/>
        <v>55.837563451776653</v>
      </c>
      <c r="F336" s="23">
        <v>89.8</v>
      </c>
      <c r="G336" s="23">
        <v>95.4</v>
      </c>
      <c r="H336" s="23">
        <v>85.5</v>
      </c>
      <c r="I336" s="22">
        <f t="shared" si="11"/>
        <v>9.9000000000000057</v>
      </c>
      <c r="J336" s="23"/>
      <c r="K336" s="23"/>
      <c r="L336" s="20">
        <v>6.5</v>
      </c>
    </row>
    <row r="337" spans="1:12">
      <c r="A337" s="2" t="s">
        <v>455</v>
      </c>
      <c r="B337" t="s">
        <v>375</v>
      </c>
      <c r="C337" s="1">
        <v>195</v>
      </c>
      <c r="D337" s="1">
        <v>52</v>
      </c>
      <c r="E337" s="21">
        <f t="shared" si="10"/>
        <v>26.666666666666668</v>
      </c>
      <c r="F337" s="23">
        <v>89.2</v>
      </c>
      <c r="G337" s="23">
        <v>93</v>
      </c>
      <c r="H337" s="23">
        <v>78.8</v>
      </c>
      <c r="I337" s="22">
        <f t="shared" si="11"/>
        <v>14.200000000000003</v>
      </c>
      <c r="J337" s="23"/>
      <c r="K337" s="23"/>
      <c r="L337" s="20">
        <v>6.5</v>
      </c>
    </row>
    <row r="338" spans="1:12">
      <c r="A338" s="2" t="s">
        <v>16</v>
      </c>
      <c r="B338" t="s">
        <v>376</v>
      </c>
      <c r="C338" s="1">
        <v>192</v>
      </c>
      <c r="D338" s="1">
        <v>69</v>
      </c>
      <c r="E338" s="21">
        <f t="shared" si="10"/>
        <v>35.9375</v>
      </c>
      <c r="F338" s="23">
        <v>77.599999999999994</v>
      </c>
      <c r="G338" s="23">
        <v>81.3</v>
      </c>
      <c r="H338" s="23">
        <v>71</v>
      </c>
      <c r="I338" s="22">
        <f t="shared" si="11"/>
        <v>10.299999999999997</v>
      </c>
      <c r="J338" s="23"/>
      <c r="K338" s="23"/>
      <c r="L338" s="20">
        <v>6.5</v>
      </c>
    </row>
    <row r="339" spans="1:12">
      <c r="A339" s="2" t="s">
        <v>46</v>
      </c>
      <c r="B339" t="s">
        <v>377</v>
      </c>
      <c r="C339" s="1">
        <v>189</v>
      </c>
      <c r="D339" s="1">
        <v>13</v>
      </c>
      <c r="E339" s="21">
        <f t="shared" si="10"/>
        <v>6.8783068783068781</v>
      </c>
      <c r="F339" s="23">
        <v>75.7</v>
      </c>
      <c r="G339" s="23">
        <v>77.8</v>
      </c>
      <c r="H339" s="23">
        <v>46.2</v>
      </c>
      <c r="I339" s="22">
        <f t="shared" si="11"/>
        <v>31.599999999999994</v>
      </c>
      <c r="J339" s="23"/>
      <c r="K339" s="23"/>
      <c r="L339" s="20">
        <v>6.5</v>
      </c>
    </row>
    <row r="340" spans="1:12">
      <c r="A340" s="2" t="s">
        <v>40</v>
      </c>
      <c r="B340" t="s">
        <v>378</v>
      </c>
      <c r="C340" s="1">
        <v>185</v>
      </c>
      <c r="D340" s="1">
        <v>7</v>
      </c>
      <c r="E340" s="21">
        <f t="shared" si="10"/>
        <v>3.7837837837837842</v>
      </c>
      <c r="F340" s="23">
        <v>58.9</v>
      </c>
      <c r="G340" s="23">
        <v>57.9</v>
      </c>
      <c r="H340" s="23">
        <v>85.7</v>
      </c>
      <c r="I340" s="22">
        <f t="shared" si="11"/>
        <v>-27.800000000000004</v>
      </c>
      <c r="J340" s="23"/>
      <c r="K340" s="23"/>
      <c r="L340" s="20" t="s">
        <v>485</v>
      </c>
    </row>
    <row r="341" spans="1:12">
      <c r="A341" s="2" t="s">
        <v>80</v>
      </c>
      <c r="B341" t="s">
        <v>379</v>
      </c>
      <c r="C341" s="1">
        <v>184</v>
      </c>
      <c r="D341" s="1">
        <v>29</v>
      </c>
      <c r="E341" s="21">
        <f t="shared" si="10"/>
        <v>15.760869565217392</v>
      </c>
      <c r="F341" s="23">
        <v>85.9</v>
      </c>
      <c r="G341" s="23">
        <v>86.5</v>
      </c>
      <c r="H341" s="23">
        <v>82.8</v>
      </c>
      <c r="I341" s="22">
        <f t="shared" si="11"/>
        <v>3.7000000000000028</v>
      </c>
      <c r="J341" s="23"/>
      <c r="K341" s="23"/>
      <c r="L341" s="20" t="s">
        <v>485</v>
      </c>
    </row>
    <row r="342" spans="1:12">
      <c r="A342" s="2" t="s">
        <v>34</v>
      </c>
      <c r="B342" t="s">
        <v>380</v>
      </c>
      <c r="C342" s="1">
        <v>178</v>
      </c>
      <c r="D342" s="1">
        <v>17</v>
      </c>
      <c r="E342" s="21">
        <f t="shared" si="10"/>
        <v>9.5505617977528079</v>
      </c>
      <c r="F342" s="23">
        <v>92.1</v>
      </c>
      <c r="G342" s="23">
        <v>93.8</v>
      </c>
      <c r="H342" s="23">
        <v>76.5</v>
      </c>
      <c r="I342" s="22">
        <f t="shared" si="11"/>
        <v>17.299999999999997</v>
      </c>
      <c r="J342" s="23"/>
      <c r="K342" s="23"/>
      <c r="L342" s="20">
        <v>6.5</v>
      </c>
    </row>
    <row r="343" spans="1:12">
      <c r="A343" s="2" t="s">
        <v>182</v>
      </c>
      <c r="B343" t="s">
        <v>381</v>
      </c>
      <c r="C343" s="1">
        <v>176</v>
      </c>
      <c r="D343" s="1">
        <v>26</v>
      </c>
      <c r="E343" s="21">
        <f t="shared" si="10"/>
        <v>14.772727272727273</v>
      </c>
      <c r="F343" s="23">
        <v>47.7</v>
      </c>
      <c r="G343" s="23">
        <v>50</v>
      </c>
      <c r="H343" s="23">
        <v>34.6</v>
      </c>
      <c r="I343" s="22">
        <f t="shared" si="11"/>
        <v>15.399999999999999</v>
      </c>
      <c r="J343" s="23"/>
      <c r="K343" s="23"/>
      <c r="L343" s="20">
        <v>6.5</v>
      </c>
    </row>
    <row r="344" spans="1:12">
      <c r="A344" s="2" t="s">
        <v>382</v>
      </c>
      <c r="B344" t="s">
        <v>383</v>
      </c>
      <c r="C344" s="1">
        <v>176</v>
      </c>
      <c r="D344" s="1">
        <v>20</v>
      </c>
      <c r="E344" s="21">
        <f t="shared" si="10"/>
        <v>11.363636363636363</v>
      </c>
      <c r="F344" s="23">
        <v>85.8</v>
      </c>
      <c r="G344" s="23">
        <v>86.5</v>
      </c>
      <c r="H344" s="23">
        <v>80</v>
      </c>
      <c r="I344" s="22">
        <f t="shared" si="11"/>
        <v>6.5</v>
      </c>
      <c r="J344" s="23"/>
      <c r="K344" s="23"/>
      <c r="L344" s="20">
        <v>6.5</v>
      </c>
    </row>
    <row r="345" spans="1:12">
      <c r="A345" s="2" t="s">
        <v>63</v>
      </c>
      <c r="B345" t="s">
        <v>384</v>
      </c>
      <c r="C345" s="1">
        <v>175</v>
      </c>
      <c r="D345" s="1">
        <v>43</v>
      </c>
      <c r="E345" s="21">
        <f t="shared" si="10"/>
        <v>24.571428571428573</v>
      </c>
      <c r="F345" s="23">
        <v>92</v>
      </c>
      <c r="G345" s="23">
        <v>96.2</v>
      </c>
      <c r="H345" s="23">
        <v>79.099999999999994</v>
      </c>
      <c r="I345" s="22">
        <f t="shared" si="11"/>
        <v>17.100000000000009</v>
      </c>
      <c r="J345" s="23"/>
      <c r="K345" s="23"/>
      <c r="L345" s="20">
        <v>6.5</v>
      </c>
    </row>
    <row r="346" spans="1:12">
      <c r="A346" s="2" t="s">
        <v>73</v>
      </c>
      <c r="B346" t="s">
        <v>385</v>
      </c>
      <c r="C346" s="1">
        <v>172</v>
      </c>
      <c r="D346" s="1">
        <v>105</v>
      </c>
      <c r="E346" s="21">
        <f t="shared" si="10"/>
        <v>61.046511627906973</v>
      </c>
      <c r="F346" s="23">
        <v>20.9</v>
      </c>
      <c r="G346" s="23">
        <v>17.899999999999999</v>
      </c>
      <c r="H346" s="23">
        <v>22.9</v>
      </c>
      <c r="I346" s="22">
        <f t="shared" si="11"/>
        <v>-5</v>
      </c>
      <c r="J346" s="23"/>
      <c r="K346" s="23"/>
      <c r="L346" s="20" t="s">
        <v>485</v>
      </c>
    </row>
    <row r="347" spans="1:12">
      <c r="A347" s="2" t="s">
        <v>127</v>
      </c>
      <c r="B347" t="s">
        <v>386</v>
      </c>
      <c r="C347" s="1">
        <v>172</v>
      </c>
      <c r="D347" s="1">
        <v>8</v>
      </c>
      <c r="E347" s="21">
        <f t="shared" si="10"/>
        <v>4.6511627906976747</v>
      </c>
      <c r="F347" s="23">
        <v>95.9</v>
      </c>
      <c r="G347" s="23">
        <v>98.2</v>
      </c>
      <c r="H347" s="23">
        <v>50</v>
      </c>
      <c r="I347" s="22">
        <f t="shared" si="11"/>
        <v>48.2</v>
      </c>
      <c r="J347" s="23"/>
      <c r="K347" s="23"/>
      <c r="L347" s="20">
        <v>6.5</v>
      </c>
    </row>
    <row r="348" spans="1:12">
      <c r="A348" s="2" t="s">
        <v>34</v>
      </c>
      <c r="B348" t="s">
        <v>387</v>
      </c>
      <c r="C348" s="1">
        <v>171</v>
      </c>
      <c r="D348" s="1">
        <v>27</v>
      </c>
      <c r="E348" s="21">
        <f t="shared" si="10"/>
        <v>15.789473684210526</v>
      </c>
      <c r="F348" s="23">
        <v>94.2</v>
      </c>
      <c r="G348" s="23">
        <v>95.8</v>
      </c>
      <c r="H348" s="23">
        <v>85.2</v>
      </c>
      <c r="I348" s="22">
        <f t="shared" si="11"/>
        <v>10.599999999999994</v>
      </c>
      <c r="J348" s="23"/>
      <c r="K348" s="23"/>
      <c r="L348" s="20">
        <v>6.5</v>
      </c>
    </row>
    <row r="349" spans="1:12">
      <c r="A349" s="2" t="s">
        <v>328</v>
      </c>
      <c r="B349" t="s">
        <v>388</v>
      </c>
      <c r="C349" s="1">
        <v>167</v>
      </c>
      <c r="D349" s="1">
        <v>25</v>
      </c>
      <c r="E349" s="21">
        <f t="shared" si="10"/>
        <v>14.97005988023952</v>
      </c>
      <c r="F349" s="23">
        <v>97</v>
      </c>
      <c r="G349" s="23">
        <v>97.9</v>
      </c>
      <c r="H349" s="23">
        <v>92</v>
      </c>
      <c r="I349" s="22">
        <f t="shared" si="11"/>
        <v>5.9000000000000057</v>
      </c>
      <c r="J349" s="23"/>
      <c r="K349" s="23"/>
      <c r="L349" s="20" t="s">
        <v>485</v>
      </c>
    </row>
    <row r="350" spans="1:12">
      <c r="A350" s="2" t="s">
        <v>16</v>
      </c>
      <c r="B350" t="s">
        <v>389</v>
      </c>
      <c r="C350" s="1">
        <v>166</v>
      </c>
      <c r="D350" s="1">
        <v>46</v>
      </c>
      <c r="E350" s="21">
        <f t="shared" si="10"/>
        <v>27.710843373493976</v>
      </c>
      <c r="F350" s="23">
        <v>8.4</v>
      </c>
      <c r="G350" s="23">
        <v>11.7</v>
      </c>
      <c r="H350" s="23">
        <v>0</v>
      </c>
      <c r="I350" s="22">
        <f t="shared" si="11"/>
        <v>11.7</v>
      </c>
      <c r="J350" s="23"/>
      <c r="K350" s="23"/>
      <c r="L350" s="20">
        <v>6.5</v>
      </c>
    </row>
    <row r="351" spans="1:12">
      <c r="A351" s="2" t="s">
        <v>390</v>
      </c>
      <c r="B351" t="s">
        <v>391</v>
      </c>
      <c r="C351" s="1">
        <v>166</v>
      </c>
      <c r="D351" s="1">
        <v>40</v>
      </c>
      <c r="E351" s="21">
        <f t="shared" si="10"/>
        <v>24.096385542168676</v>
      </c>
      <c r="F351" s="23">
        <v>92.2</v>
      </c>
      <c r="G351" s="23">
        <v>92.9</v>
      </c>
      <c r="H351" s="23">
        <v>90</v>
      </c>
      <c r="I351" s="22">
        <f t="shared" si="11"/>
        <v>2.9000000000000057</v>
      </c>
      <c r="J351" s="23"/>
      <c r="K351" s="23"/>
      <c r="L351" s="20" t="s">
        <v>485</v>
      </c>
    </row>
    <row r="352" spans="1:12">
      <c r="A352" s="2" t="s">
        <v>456</v>
      </c>
      <c r="B352" t="s">
        <v>392</v>
      </c>
      <c r="C352" s="1">
        <v>165</v>
      </c>
      <c r="D352" s="1">
        <v>106</v>
      </c>
      <c r="E352" s="21">
        <f t="shared" si="10"/>
        <v>64.242424242424249</v>
      </c>
      <c r="F352" s="23">
        <v>23</v>
      </c>
      <c r="G352" s="23">
        <v>20.3</v>
      </c>
      <c r="H352" s="23">
        <v>24.5</v>
      </c>
      <c r="I352" s="22">
        <f t="shared" si="11"/>
        <v>-4.1999999999999993</v>
      </c>
      <c r="J352" s="23"/>
      <c r="K352" s="23"/>
      <c r="L352" s="20" t="s">
        <v>485</v>
      </c>
    </row>
    <row r="353" spans="1:12">
      <c r="A353" s="2" t="s">
        <v>16</v>
      </c>
      <c r="B353" t="s">
        <v>393</v>
      </c>
      <c r="C353" s="1">
        <v>164</v>
      </c>
      <c r="D353" s="1">
        <v>18</v>
      </c>
      <c r="E353" s="21">
        <f t="shared" si="10"/>
        <v>10.975609756097562</v>
      </c>
      <c r="F353" s="23">
        <v>84.8</v>
      </c>
      <c r="G353" s="23">
        <v>88.4</v>
      </c>
      <c r="H353" s="23">
        <v>55.6</v>
      </c>
      <c r="I353" s="22">
        <f t="shared" si="11"/>
        <v>32.800000000000004</v>
      </c>
      <c r="J353" s="23"/>
      <c r="K353" s="23"/>
      <c r="L353" s="20">
        <v>6.5</v>
      </c>
    </row>
    <row r="354" spans="1:12">
      <c r="A354" s="2" t="s">
        <v>83</v>
      </c>
      <c r="B354" t="s">
        <v>394</v>
      </c>
      <c r="C354" s="1">
        <v>164</v>
      </c>
      <c r="D354" s="1">
        <v>43</v>
      </c>
      <c r="E354" s="21">
        <f t="shared" si="10"/>
        <v>26.219512195121951</v>
      </c>
      <c r="F354" s="23">
        <v>93.9</v>
      </c>
      <c r="G354" s="23">
        <v>96.7</v>
      </c>
      <c r="H354" s="23">
        <v>86</v>
      </c>
      <c r="I354" s="22">
        <f t="shared" si="11"/>
        <v>10.700000000000003</v>
      </c>
      <c r="J354" s="23"/>
      <c r="K354" s="23"/>
      <c r="L354" s="20">
        <v>6.5</v>
      </c>
    </row>
    <row r="355" spans="1:12">
      <c r="A355" s="2" t="s">
        <v>180</v>
      </c>
      <c r="B355" t="s">
        <v>395</v>
      </c>
      <c r="C355" s="1">
        <v>164</v>
      </c>
      <c r="D355" s="1">
        <v>13</v>
      </c>
      <c r="E355" s="21">
        <f t="shared" si="10"/>
        <v>7.9268292682926829</v>
      </c>
      <c r="F355" s="23">
        <v>97</v>
      </c>
      <c r="G355" s="23">
        <v>98.7</v>
      </c>
      <c r="H355" s="23">
        <v>76.900000000000006</v>
      </c>
      <c r="I355" s="22">
        <f t="shared" si="11"/>
        <v>21.799999999999997</v>
      </c>
      <c r="J355" s="23"/>
      <c r="K355" s="23"/>
      <c r="L355" s="20">
        <v>6.5</v>
      </c>
    </row>
    <row r="356" spans="1:12">
      <c r="A356" s="2" t="s">
        <v>226</v>
      </c>
      <c r="B356" t="s">
        <v>396</v>
      </c>
      <c r="C356" s="1">
        <v>164</v>
      </c>
      <c r="D356" s="1">
        <v>17</v>
      </c>
      <c r="E356" s="21">
        <f t="shared" si="10"/>
        <v>10.365853658536585</v>
      </c>
      <c r="F356" s="23">
        <v>96.3</v>
      </c>
      <c r="G356" s="23">
        <v>98</v>
      </c>
      <c r="H356" s="23">
        <v>82.4</v>
      </c>
      <c r="I356" s="22">
        <f t="shared" si="11"/>
        <v>15.599999999999994</v>
      </c>
      <c r="J356" s="23"/>
      <c r="K356" s="23"/>
      <c r="L356" s="20">
        <v>6.5</v>
      </c>
    </row>
    <row r="357" spans="1:12">
      <c r="A357" s="2" t="s">
        <v>80</v>
      </c>
      <c r="B357" t="s">
        <v>397</v>
      </c>
      <c r="C357" s="1">
        <v>162</v>
      </c>
      <c r="D357" s="1">
        <v>36</v>
      </c>
      <c r="E357" s="21">
        <f t="shared" si="10"/>
        <v>22.222222222222221</v>
      </c>
      <c r="F357" s="23">
        <v>19.8</v>
      </c>
      <c r="G357" s="23">
        <v>20.6</v>
      </c>
      <c r="H357" s="23">
        <v>16.7</v>
      </c>
      <c r="I357" s="22">
        <f t="shared" si="11"/>
        <v>3.9000000000000021</v>
      </c>
      <c r="J357" s="23"/>
      <c r="K357" s="23"/>
      <c r="L357" s="20" t="s">
        <v>485</v>
      </c>
    </row>
    <row r="358" spans="1:12">
      <c r="A358" s="2" t="s">
        <v>408</v>
      </c>
      <c r="B358" t="s">
        <v>469</v>
      </c>
      <c r="C358" s="1">
        <v>161</v>
      </c>
      <c r="D358" s="1">
        <v>18</v>
      </c>
      <c r="E358" s="21">
        <f t="shared" si="10"/>
        <v>11.180124223602485</v>
      </c>
      <c r="F358" s="23">
        <v>94.4</v>
      </c>
      <c r="G358" s="23">
        <v>96.5</v>
      </c>
      <c r="H358" s="23">
        <v>77.8</v>
      </c>
      <c r="I358" s="22">
        <f t="shared" si="11"/>
        <v>18.700000000000003</v>
      </c>
      <c r="J358" s="23"/>
      <c r="K358" s="23"/>
      <c r="L358" s="20">
        <v>6.5</v>
      </c>
    </row>
    <row r="359" spans="1:12">
      <c r="A359" s="2" t="s">
        <v>180</v>
      </c>
      <c r="B359" t="s">
        <v>398</v>
      </c>
      <c r="C359" s="1">
        <v>161</v>
      </c>
      <c r="D359" s="1">
        <v>16</v>
      </c>
      <c r="E359" s="21">
        <f t="shared" si="10"/>
        <v>9.9378881987577632</v>
      </c>
      <c r="F359" s="23">
        <v>81.400000000000006</v>
      </c>
      <c r="G359" s="23">
        <v>84.8</v>
      </c>
      <c r="H359" s="23">
        <v>50</v>
      </c>
      <c r="I359" s="22">
        <f t="shared" si="11"/>
        <v>34.799999999999997</v>
      </c>
      <c r="J359" s="23"/>
      <c r="K359" s="23"/>
      <c r="L359" s="20">
        <v>6.5</v>
      </c>
    </row>
    <row r="360" spans="1:12">
      <c r="A360" s="2" t="s">
        <v>152</v>
      </c>
      <c r="B360" t="s">
        <v>399</v>
      </c>
      <c r="C360" s="1">
        <v>160</v>
      </c>
      <c r="D360" s="1">
        <v>32</v>
      </c>
      <c r="E360" s="21">
        <f t="shared" si="10"/>
        <v>20</v>
      </c>
      <c r="F360" s="23">
        <v>91.3</v>
      </c>
      <c r="G360" s="23">
        <v>94.5</v>
      </c>
      <c r="H360" s="23">
        <v>78.099999999999994</v>
      </c>
      <c r="I360" s="22">
        <f t="shared" si="11"/>
        <v>16.400000000000006</v>
      </c>
      <c r="J360" s="23"/>
      <c r="K360" s="23"/>
      <c r="L360" s="20">
        <v>6.5</v>
      </c>
    </row>
    <row r="361" spans="1:12">
      <c r="A361" s="2" t="s">
        <v>456</v>
      </c>
      <c r="B361" t="s">
        <v>400</v>
      </c>
      <c r="C361" s="1">
        <v>160</v>
      </c>
      <c r="D361" s="1">
        <v>18</v>
      </c>
      <c r="E361" s="21">
        <f t="shared" si="10"/>
        <v>11.25</v>
      </c>
      <c r="F361" s="23">
        <v>89.4</v>
      </c>
      <c r="G361" s="23">
        <v>92.3</v>
      </c>
      <c r="H361" s="23">
        <v>66.7</v>
      </c>
      <c r="I361" s="22">
        <f t="shared" si="11"/>
        <v>25.599999999999994</v>
      </c>
      <c r="J361" s="23"/>
      <c r="K361" s="23"/>
      <c r="L361" s="20">
        <v>6.5</v>
      </c>
    </row>
    <row r="362" spans="1:12">
      <c r="A362" s="2" t="s">
        <v>16</v>
      </c>
      <c r="B362" t="s">
        <v>470</v>
      </c>
      <c r="C362" s="1">
        <v>159</v>
      </c>
      <c r="D362" s="1">
        <v>29</v>
      </c>
      <c r="E362" s="21">
        <f t="shared" si="10"/>
        <v>18.238993710691823</v>
      </c>
      <c r="F362" s="23">
        <v>93.1</v>
      </c>
      <c r="G362" s="23">
        <v>95.4</v>
      </c>
      <c r="H362" s="23">
        <v>82.8</v>
      </c>
      <c r="I362" s="22">
        <f t="shared" si="11"/>
        <v>12.600000000000009</v>
      </c>
      <c r="J362" s="23"/>
      <c r="K362" s="23"/>
      <c r="L362" s="20">
        <v>6.5</v>
      </c>
    </row>
    <row r="363" spans="1:12">
      <c r="A363" s="2" t="s">
        <v>401</v>
      </c>
      <c r="B363" t="s">
        <v>402</v>
      </c>
      <c r="C363" s="1">
        <v>159</v>
      </c>
      <c r="D363" s="1">
        <v>38</v>
      </c>
      <c r="E363" s="21">
        <f t="shared" si="10"/>
        <v>23.89937106918239</v>
      </c>
      <c r="F363" s="23">
        <v>95</v>
      </c>
      <c r="G363" s="23">
        <v>95.9</v>
      </c>
      <c r="H363" s="23">
        <v>92.1</v>
      </c>
      <c r="I363" s="22">
        <f t="shared" si="11"/>
        <v>3.8000000000000114</v>
      </c>
      <c r="J363" s="23"/>
      <c r="K363" s="23"/>
      <c r="L363" s="20" t="s">
        <v>485</v>
      </c>
    </row>
    <row r="364" spans="1:12">
      <c r="A364" s="2" t="s">
        <v>16</v>
      </c>
      <c r="B364" t="s">
        <v>403</v>
      </c>
      <c r="C364" s="1">
        <v>157</v>
      </c>
      <c r="D364" s="1">
        <v>17</v>
      </c>
      <c r="E364" s="21">
        <f t="shared" si="10"/>
        <v>10.828025477707007</v>
      </c>
      <c r="F364" s="23">
        <v>92.4</v>
      </c>
      <c r="G364" s="23">
        <v>94.3</v>
      </c>
      <c r="H364" s="23">
        <v>76.5</v>
      </c>
      <c r="I364" s="22">
        <f t="shared" si="11"/>
        <v>17.799999999999997</v>
      </c>
      <c r="J364" s="23"/>
      <c r="K364" s="23"/>
      <c r="L364" s="20">
        <v>6.5</v>
      </c>
    </row>
    <row r="365" spans="1:12">
      <c r="A365" s="2" t="s">
        <v>16</v>
      </c>
      <c r="B365" t="s">
        <v>404</v>
      </c>
      <c r="C365" s="1">
        <v>154</v>
      </c>
      <c r="D365" s="1">
        <v>26</v>
      </c>
      <c r="E365" s="21">
        <f t="shared" si="10"/>
        <v>16.883116883116884</v>
      </c>
      <c r="F365" s="23">
        <v>90.9</v>
      </c>
      <c r="G365" s="23">
        <v>93</v>
      </c>
      <c r="H365" s="23">
        <v>80.8</v>
      </c>
      <c r="I365" s="22">
        <f t="shared" si="11"/>
        <v>12.200000000000003</v>
      </c>
      <c r="J365" s="23"/>
      <c r="K365" s="23"/>
      <c r="L365" s="20">
        <v>6.5</v>
      </c>
    </row>
    <row r="366" spans="1:12">
      <c r="A366" s="2" t="s">
        <v>144</v>
      </c>
      <c r="B366" t="s">
        <v>405</v>
      </c>
      <c r="C366" s="1">
        <v>154</v>
      </c>
      <c r="D366" s="1">
        <v>26</v>
      </c>
      <c r="E366" s="21">
        <f t="shared" si="10"/>
        <v>16.883116883116884</v>
      </c>
      <c r="F366" s="23">
        <v>53.2</v>
      </c>
      <c r="G366" s="23">
        <v>49.2</v>
      </c>
      <c r="H366" s="23">
        <v>73.099999999999994</v>
      </c>
      <c r="I366" s="22">
        <f t="shared" si="11"/>
        <v>-23.899999999999991</v>
      </c>
      <c r="J366" s="23"/>
      <c r="K366" s="23"/>
      <c r="L366" s="20" t="s">
        <v>485</v>
      </c>
    </row>
    <row r="367" spans="1:12">
      <c r="A367" s="2" t="s">
        <v>161</v>
      </c>
      <c r="B367" t="s">
        <v>406</v>
      </c>
      <c r="C367" s="1">
        <v>149</v>
      </c>
      <c r="D367" s="1">
        <v>17</v>
      </c>
      <c r="E367" s="21">
        <f t="shared" si="10"/>
        <v>11.409395973154362</v>
      </c>
      <c r="F367" s="23">
        <v>61.1</v>
      </c>
      <c r="G367" s="23">
        <v>61.4</v>
      </c>
      <c r="H367" s="23">
        <v>58.8</v>
      </c>
      <c r="I367" s="22">
        <f t="shared" si="11"/>
        <v>2.6000000000000014</v>
      </c>
      <c r="J367" s="23"/>
      <c r="K367" s="23"/>
      <c r="L367" s="20" t="s">
        <v>485</v>
      </c>
    </row>
    <row r="368" spans="1:12">
      <c r="A368" s="2" t="s">
        <v>144</v>
      </c>
      <c r="B368" t="s">
        <v>407</v>
      </c>
      <c r="C368" s="1">
        <v>148</v>
      </c>
      <c r="D368" s="1">
        <v>32</v>
      </c>
      <c r="E368" s="21">
        <f t="shared" si="10"/>
        <v>21.621621621621621</v>
      </c>
      <c r="F368" s="23">
        <v>91.9</v>
      </c>
      <c r="G368" s="23">
        <v>93.1</v>
      </c>
      <c r="H368" s="23">
        <v>87.5</v>
      </c>
      <c r="I368" s="22">
        <f t="shared" si="11"/>
        <v>5.5999999999999943</v>
      </c>
      <c r="J368" s="23"/>
      <c r="K368" s="23"/>
      <c r="L368" s="20" t="s">
        <v>485</v>
      </c>
    </row>
    <row r="369" spans="1:12">
      <c r="A369" s="2" t="s">
        <v>408</v>
      </c>
      <c r="B369" t="s">
        <v>409</v>
      </c>
      <c r="C369" s="1">
        <v>147</v>
      </c>
      <c r="D369" s="1">
        <v>36</v>
      </c>
      <c r="E369" s="21">
        <f t="shared" si="10"/>
        <v>24.489795918367346</v>
      </c>
      <c r="F369" s="23">
        <v>95.2</v>
      </c>
      <c r="G369" s="23">
        <v>98.2</v>
      </c>
      <c r="H369" s="23">
        <v>86.1</v>
      </c>
      <c r="I369" s="22">
        <f t="shared" si="11"/>
        <v>12.100000000000009</v>
      </c>
      <c r="J369" s="23"/>
      <c r="K369" s="23"/>
      <c r="L369" s="20">
        <v>6.5</v>
      </c>
    </row>
    <row r="370" spans="1:12">
      <c r="A370" s="2" t="s">
        <v>5</v>
      </c>
      <c r="B370" t="s">
        <v>410</v>
      </c>
      <c r="C370" s="1">
        <v>145</v>
      </c>
      <c r="D370" s="1">
        <v>7</v>
      </c>
      <c r="E370" s="21">
        <f t="shared" si="10"/>
        <v>4.8275862068965516</v>
      </c>
      <c r="F370" s="23">
        <v>62.1</v>
      </c>
      <c r="G370" s="23">
        <v>64.5</v>
      </c>
      <c r="H370" s="23">
        <v>14.3</v>
      </c>
      <c r="I370" s="22">
        <f t="shared" si="11"/>
        <v>50.2</v>
      </c>
      <c r="J370" s="23"/>
      <c r="K370" s="23"/>
      <c r="L370" s="20">
        <v>6.5</v>
      </c>
    </row>
    <row r="371" spans="1:12">
      <c r="A371" s="2" t="s">
        <v>68</v>
      </c>
      <c r="B371" t="s">
        <v>411</v>
      </c>
      <c r="C371" s="1">
        <v>144</v>
      </c>
      <c r="D371" s="1">
        <v>12</v>
      </c>
      <c r="E371" s="21">
        <f t="shared" si="10"/>
        <v>8.3333333333333321</v>
      </c>
      <c r="F371" s="23">
        <v>97.9</v>
      </c>
      <c r="G371" s="23">
        <v>97.7</v>
      </c>
      <c r="H371" s="23">
        <v>100</v>
      </c>
      <c r="I371" s="22">
        <f t="shared" si="11"/>
        <v>-2.2999999999999972</v>
      </c>
      <c r="J371" s="23"/>
      <c r="K371" s="23"/>
      <c r="L371" s="20" t="s">
        <v>485</v>
      </c>
    </row>
    <row r="372" spans="1:12">
      <c r="A372" s="2" t="s">
        <v>21</v>
      </c>
      <c r="B372" t="s">
        <v>412</v>
      </c>
      <c r="C372" s="1">
        <v>144</v>
      </c>
      <c r="D372" s="1">
        <v>29</v>
      </c>
      <c r="E372" s="21">
        <f t="shared" si="10"/>
        <v>20.138888888888889</v>
      </c>
      <c r="F372" s="23">
        <v>84</v>
      </c>
      <c r="G372" s="23">
        <v>86.1</v>
      </c>
      <c r="H372" s="23">
        <v>75.900000000000006</v>
      </c>
      <c r="I372" s="22">
        <f t="shared" si="11"/>
        <v>10.199999999999989</v>
      </c>
      <c r="J372" s="23"/>
      <c r="K372" s="23"/>
      <c r="L372" s="20">
        <v>6.5</v>
      </c>
    </row>
    <row r="373" spans="1:12">
      <c r="A373" s="2" t="s">
        <v>63</v>
      </c>
      <c r="B373" t="s">
        <v>413</v>
      </c>
      <c r="C373" s="1">
        <v>140</v>
      </c>
      <c r="D373" s="1">
        <v>18</v>
      </c>
      <c r="E373" s="21">
        <f t="shared" si="10"/>
        <v>12.857142857142856</v>
      </c>
      <c r="F373" s="23">
        <v>84.3</v>
      </c>
      <c r="G373" s="23">
        <v>86.9</v>
      </c>
      <c r="H373" s="23">
        <v>66.7</v>
      </c>
      <c r="I373" s="22">
        <f t="shared" si="11"/>
        <v>20.200000000000003</v>
      </c>
      <c r="J373" s="23"/>
      <c r="K373" s="23"/>
      <c r="L373" s="20">
        <v>6.5</v>
      </c>
    </row>
    <row r="374" spans="1:12">
      <c r="A374" s="2" t="s">
        <v>5</v>
      </c>
      <c r="B374" t="s">
        <v>414</v>
      </c>
      <c r="C374" s="1">
        <v>139</v>
      </c>
      <c r="D374" s="1">
        <v>50</v>
      </c>
      <c r="E374" s="21">
        <f t="shared" si="10"/>
        <v>35.97122302158273</v>
      </c>
      <c r="F374" s="23">
        <v>82.7</v>
      </c>
      <c r="G374" s="23">
        <v>86.5</v>
      </c>
      <c r="H374" s="23">
        <v>76</v>
      </c>
      <c r="I374" s="22">
        <f t="shared" si="11"/>
        <v>10.5</v>
      </c>
      <c r="J374" s="23"/>
      <c r="K374" s="23"/>
      <c r="L374" s="20">
        <v>6.5</v>
      </c>
    </row>
    <row r="375" spans="1:12">
      <c r="A375" s="2" t="s">
        <v>113</v>
      </c>
      <c r="B375" t="s">
        <v>415</v>
      </c>
      <c r="C375" s="1">
        <v>139</v>
      </c>
      <c r="D375" s="1">
        <v>84</v>
      </c>
      <c r="E375" s="21">
        <f t="shared" si="10"/>
        <v>60.431654676258994</v>
      </c>
      <c r="F375" s="23">
        <v>15.1</v>
      </c>
      <c r="G375" s="23">
        <v>12.7</v>
      </c>
      <c r="H375" s="23">
        <v>16.7</v>
      </c>
      <c r="I375" s="22">
        <f t="shared" si="11"/>
        <v>-4</v>
      </c>
      <c r="J375" s="23"/>
      <c r="K375" s="23"/>
      <c r="L375" s="20" t="s">
        <v>485</v>
      </c>
    </row>
    <row r="376" spans="1:12">
      <c r="A376" s="2" t="s">
        <v>367</v>
      </c>
      <c r="B376" t="s">
        <v>416</v>
      </c>
      <c r="C376" s="1">
        <v>138</v>
      </c>
      <c r="D376" s="1">
        <v>40</v>
      </c>
      <c r="E376" s="21">
        <f t="shared" si="10"/>
        <v>28.985507246376812</v>
      </c>
      <c r="F376" s="23">
        <v>92</v>
      </c>
      <c r="G376" s="23">
        <v>93.9</v>
      </c>
      <c r="H376" s="23">
        <v>87.5</v>
      </c>
      <c r="I376" s="22">
        <f t="shared" si="11"/>
        <v>6.4000000000000057</v>
      </c>
      <c r="J376" s="23"/>
      <c r="K376" s="23"/>
      <c r="L376" s="20" t="s">
        <v>485</v>
      </c>
    </row>
    <row r="377" spans="1:12">
      <c r="A377" s="2" t="s">
        <v>454</v>
      </c>
      <c r="B377" t="s">
        <v>417</v>
      </c>
      <c r="C377" s="1">
        <v>136</v>
      </c>
      <c r="D377" s="1">
        <v>58</v>
      </c>
      <c r="E377" s="21">
        <f t="shared" si="10"/>
        <v>42.647058823529413</v>
      </c>
      <c r="F377" s="23">
        <v>83.1</v>
      </c>
      <c r="G377" s="23">
        <v>87.2</v>
      </c>
      <c r="H377" s="23">
        <v>77.599999999999994</v>
      </c>
      <c r="I377" s="22">
        <f t="shared" si="11"/>
        <v>9.6000000000000085</v>
      </c>
      <c r="J377" s="23"/>
      <c r="K377" s="23"/>
      <c r="L377" s="20">
        <v>6.5</v>
      </c>
    </row>
    <row r="378" spans="1:12">
      <c r="A378" s="2" t="s">
        <v>270</v>
      </c>
      <c r="B378" t="s">
        <v>418</v>
      </c>
      <c r="C378" s="1">
        <v>136</v>
      </c>
      <c r="D378" s="1">
        <v>20</v>
      </c>
      <c r="E378" s="21">
        <f t="shared" si="10"/>
        <v>14.705882352941178</v>
      </c>
      <c r="F378" s="23">
        <v>86.8</v>
      </c>
      <c r="G378" s="23">
        <v>87.1</v>
      </c>
      <c r="H378" s="23">
        <v>85</v>
      </c>
      <c r="I378" s="22">
        <f t="shared" si="11"/>
        <v>2.0999999999999943</v>
      </c>
      <c r="J378" s="23"/>
      <c r="K378" s="23"/>
      <c r="L378" s="20" t="s">
        <v>485</v>
      </c>
    </row>
    <row r="379" spans="1:12">
      <c r="A379" s="2" t="s">
        <v>16</v>
      </c>
      <c r="B379" t="s">
        <v>419</v>
      </c>
      <c r="C379" s="1">
        <v>134</v>
      </c>
      <c r="D379" s="1">
        <v>8</v>
      </c>
      <c r="E379" s="21">
        <f t="shared" si="10"/>
        <v>5.9701492537313428</v>
      </c>
      <c r="F379" s="23">
        <v>95.5</v>
      </c>
      <c r="G379" s="23">
        <v>96</v>
      </c>
      <c r="H379" s="23">
        <v>87.5</v>
      </c>
      <c r="I379" s="22">
        <f t="shared" si="11"/>
        <v>8.5</v>
      </c>
      <c r="J379" s="23"/>
      <c r="K379" s="23"/>
      <c r="L379" s="20">
        <v>6.5</v>
      </c>
    </row>
    <row r="380" spans="1:12">
      <c r="A380" s="2" t="s">
        <v>3</v>
      </c>
      <c r="B380" t="s">
        <v>420</v>
      </c>
      <c r="C380" s="1">
        <v>134</v>
      </c>
      <c r="D380" s="1">
        <v>22</v>
      </c>
      <c r="E380" s="21">
        <f t="shared" si="10"/>
        <v>16.417910447761194</v>
      </c>
      <c r="F380" s="23">
        <v>41.8</v>
      </c>
      <c r="G380" s="23">
        <v>43.8</v>
      </c>
      <c r="H380" s="23">
        <v>31.8</v>
      </c>
      <c r="I380" s="22">
        <f t="shared" si="11"/>
        <v>11.999999999999996</v>
      </c>
      <c r="J380" s="23"/>
      <c r="K380" s="23"/>
      <c r="L380" s="20">
        <v>6.5</v>
      </c>
    </row>
    <row r="381" spans="1:12">
      <c r="A381" s="2" t="s">
        <v>270</v>
      </c>
      <c r="B381" t="s">
        <v>421</v>
      </c>
      <c r="C381" s="1">
        <v>133</v>
      </c>
      <c r="D381" s="1">
        <v>32</v>
      </c>
      <c r="E381" s="21">
        <f t="shared" si="10"/>
        <v>24.060150375939848</v>
      </c>
      <c r="F381" s="23">
        <v>88</v>
      </c>
      <c r="G381" s="23">
        <v>91.1</v>
      </c>
      <c r="H381" s="23">
        <v>78.099999999999994</v>
      </c>
      <c r="I381" s="22">
        <f t="shared" si="11"/>
        <v>13</v>
      </c>
      <c r="J381" s="23"/>
      <c r="K381" s="23"/>
      <c r="L381" s="20">
        <v>6.5</v>
      </c>
    </row>
    <row r="382" spans="1:12">
      <c r="A382" s="2" t="s">
        <v>456</v>
      </c>
      <c r="B382" t="s">
        <v>422</v>
      </c>
      <c r="C382" s="1">
        <v>133</v>
      </c>
      <c r="D382" s="1">
        <v>7</v>
      </c>
      <c r="E382" s="21">
        <f t="shared" si="10"/>
        <v>5.2631578947368416</v>
      </c>
      <c r="F382" s="23">
        <v>100</v>
      </c>
      <c r="G382" s="23">
        <v>100</v>
      </c>
      <c r="H382" s="23">
        <v>100</v>
      </c>
      <c r="I382" s="22">
        <f t="shared" si="11"/>
        <v>0</v>
      </c>
      <c r="J382" s="23"/>
      <c r="K382" s="23"/>
      <c r="L382" s="20" t="s">
        <v>485</v>
      </c>
    </row>
    <row r="383" spans="1:12">
      <c r="A383" s="2" t="s">
        <v>180</v>
      </c>
      <c r="B383" t="s">
        <v>471</v>
      </c>
      <c r="C383" s="1">
        <v>133</v>
      </c>
      <c r="D383" s="1">
        <v>24</v>
      </c>
      <c r="E383" s="21">
        <f t="shared" si="10"/>
        <v>18.045112781954884</v>
      </c>
      <c r="F383" s="23">
        <v>94</v>
      </c>
      <c r="G383" s="23">
        <v>95.4</v>
      </c>
      <c r="H383" s="23">
        <v>87.5</v>
      </c>
      <c r="I383" s="22">
        <f t="shared" si="11"/>
        <v>7.9000000000000057</v>
      </c>
      <c r="J383" s="23"/>
      <c r="K383" s="23"/>
      <c r="L383" s="20">
        <v>6.5</v>
      </c>
    </row>
    <row r="384" spans="1:12">
      <c r="A384" s="2" t="s">
        <v>367</v>
      </c>
      <c r="B384" t="s">
        <v>423</v>
      </c>
      <c r="C384" s="1">
        <v>132</v>
      </c>
      <c r="D384" s="1">
        <v>18</v>
      </c>
      <c r="E384" s="21">
        <f t="shared" si="10"/>
        <v>13.636363636363635</v>
      </c>
      <c r="F384" s="23">
        <v>85.6</v>
      </c>
      <c r="G384" s="23">
        <v>85.1</v>
      </c>
      <c r="H384" s="23">
        <v>88.9</v>
      </c>
      <c r="I384" s="22">
        <f t="shared" si="11"/>
        <v>-3.8000000000000114</v>
      </c>
      <c r="J384" s="23"/>
      <c r="K384" s="23"/>
      <c r="L384" s="20" t="s">
        <v>485</v>
      </c>
    </row>
    <row r="385" spans="1:12">
      <c r="A385" s="2" t="s">
        <v>16</v>
      </c>
      <c r="B385" t="s">
        <v>424</v>
      </c>
      <c r="C385" s="1">
        <v>131</v>
      </c>
      <c r="D385" s="1">
        <v>31</v>
      </c>
      <c r="E385" s="21">
        <f t="shared" si="10"/>
        <v>23.664122137404579</v>
      </c>
      <c r="F385" s="23">
        <v>53.4</v>
      </c>
      <c r="G385" s="23">
        <v>59</v>
      </c>
      <c r="H385" s="23">
        <v>35.5</v>
      </c>
      <c r="I385" s="22">
        <f t="shared" si="11"/>
        <v>23.5</v>
      </c>
      <c r="J385" s="23"/>
      <c r="K385" s="23"/>
      <c r="L385" s="20">
        <v>6.5</v>
      </c>
    </row>
    <row r="386" spans="1:12">
      <c r="A386" s="2" t="s">
        <v>226</v>
      </c>
      <c r="B386" t="s">
        <v>425</v>
      </c>
      <c r="C386" s="1">
        <v>131</v>
      </c>
      <c r="D386" s="1">
        <v>57</v>
      </c>
      <c r="E386" s="21">
        <f t="shared" si="10"/>
        <v>43.511450381679388</v>
      </c>
      <c r="F386" s="23">
        <v>25.2</v>
      </c>
      <c r="G386" s="23">
        <v>31.1</v>
      </c>
      <c r="H386" s="23">
        <v>17.5</v>
      </c>
      <c r="I386" s="22">
        <f t="shared" si="11"/>
        <v>13.600000000000001</v>
      </c>
      <c r="J386" s="23"/>
      <c r="K386" s="23"/>
      <c r="L386" s="20">
        <v>6.5</v>
      </c>
    </row>
    <row r="387" spans="1:12">
      <c r="A387" s="2" t="s">
        <v>101</v>
      </c>
      <c r="B387" t="s">
        <v>426</v>
      </c>
      <c r="C387" s="1">
        <v>129</v>
      </c>
      <c r="D387" s="1">
        <v>17</v>
      </c>
      <c r="E387" s="21">
        <f t="shared" si="10"/>
        <v>13.178294573643413</v>
      </c>
      <c r="F387" s="23">
        <v>91.5</v>
      </c>
      <c r="G387" s="23">
        <v>92.9</v>
      </c>
      <c r="H387" s="23">
        <v>82.4</v>
      </c>
      <c r="I387" s="22">
        <f t="shared" si="11"/>
        <v>10.5</v>
      </c>
      <c r="J387" s="23"/>
      <c r="K387" s="23"/>
      <c r="L387" s="20">
        <v>6.5</v>
      </c>
    </row>
    <row r="388" spans="1:12">
      <c r="A388" s="2" t="s">
        <v>5</v>
      </c>
      <c r="B388" t="s">
        <v>427</v>
      </c>
      <c r="C388" s="1">
        <v>127</v>
      </c>
      <c r="D388" s="1">
        <v>33</v>
      </c>
      <c r="E388" s="21">
        <f t="shared" ref="E388:E404" si="12">(D388/C388)*100</f>
        <v>25.984251968503933</v>
      </c>
      <c r="F388" s="23">
        <v>95.3</v>
      </c>
      <c r="G388" s="23">
        <v>97.9</v>
      </c>
      <c r="H388" s="23">
        <v>87.9</v>
      </c>
      <c r="I388" s="22">
        <f t="shared" ref="I388:I404" si="13">G388-H388</f>
        <v>10</v>
      </c>
      <c r="J388" s="23"/>
      <c r="K388" s="23"/>
      <c r="L388" s="20">
        <v>6.5</v>
      </c>
    </row>
    <row r="389" spans="1:12">
      <c r="A389" s="2" t="s">
        <v>305</v>
      </c>
      <c r="B389" t="s">
        <v>428</v>
      </c>
      <c r="C389" s="1">
        <v>125</v>
      </c>
      <c r="D389" s="1">
        <v>28</v>
      </c>
      <c r="E389" s="21">
        <f t="shared" si="12"/>
        <v>22.400000000000002</v>
      </c>
      <c r="F389" s="23">
        <v>28.8</v>
      </c>
      <c r="G389" s="23">
        <v>32</v>
      </c>
      <c r="H389" s="23">
        <v>17.899999999999999</v>
      </c>
      <c r="I389" s="22">
        <f t="shared" si="13"/>
        <v>14.100000000000001</v>
      </c>
      <c r="J389" s="23"/>
      <c r="K389" s="23"/>
      <c r="L389" s="20">
        <v>6.5</v>
      </c>
    </row>
    <row r="390" spans="1:12">
      <c r="A390" s="2" t="s">
        <v>125</v>
      </c>
      <c r="B390" t="s">
        <v>429</v>
      </c>
      <c r="C390" s="1">
        <v>124</v>
      </c>
      <c r="D390" s="1">
        <v>64</v>
      </c>
      <c r="E390" s="21">
        <f t="shared" si="12"/>
        <v>51.612903225806448</v>
      </c>
      <c r="F390" s="23">
        <v>33.9</v>
      </c>
      <c r="G390" s="23">
        <v>31.7</v>
      </c>
      <c r="H390" s="23">
        <v>35.9</v>
      </c>
      <c r="I390" s="22">
        <f t="shared" si="13"/>
        <v>-4.1999999999999993</v>
      </c>
      <c r="J390" s="23"/>
      <c r="K390" s="23"/>
      <c r="L390" s="20" t="s">
        <v>485</v>
      </c>
    </row>
    <row r="391" spans="1:12">
      <c r="A391" s="2" t="s">
        <v>207</v>
      </c>
      <c r="B391" t="s">
        <v>430</v>
      </c>
      <c r="C391" s="1">
        <v>124</v>
      </c>
      <c r="D391" s="1">
        <v>28</v>
      </c>
      <c r="E391" s="21">
        <f t="shared" si="12"/>
        <v>22.58064516129032</v>
      </c>
      <c r="F391" s="23">
        <v>85.5</v>
      </c>
      <c r="G391" s="23">
        <v>90.6</v>
      </c>
      <c r="H391" s="23">
        <v>67.900000000000006</v>
      </c>
      <c r="I391" s="22">
        <f t="shared" si="13"/>
        <v>22.699999999999989</v>
      </c>
      <c r="J391" s="23"/>
      <c r="K391" s="23"/>
      <c r="L391" s="20">
        <v>6.5</v>
      </c>
    </row>
    <row r="392" spans="1:12">
      <c r="A392" s="2" t="s">
        <v>401</v>
      </c>
      <c r="B392" t="s">
        <v>431</v>
      </c>
      <c r="C392" s="1">
        <v>123</v>
      </c>
      <c r="D392" s="1">
        <v>24</v>
      </c>
      <c r="E392" s="21">
        <f t="shared" si="12"/>
        <v>19.512195121951219</v>
      </c>
      <c r="F392" s="23">
        <v>85.4</v>
      </c>
      <c r="G392" s="23">
        <v>87.9</v>
      </c>
      <c r="H392" s="23">
        <v>75</v>
      </c>
      <c r="I392" s="22">
        <f t="shared" si="13"/>
        <v>12.900000000000006</v>
      </c>
      <c r="J392" s="23"/>
      <c r="K392" s="23"/>
      <c r="L392" s="20">
        <v>6.5</v>
      </c>
    </row>
    <row r="393" spans="1:12">
      <c r="A393" s="2" t="s">
        <v>46</v>
      </c>
      <c r="B393" t="s">
        <v>432</v>
      </c>
      <c r="C393" s="1">
        <v>123</v>
      </c>
      <c r="D393" s="1">
        <v>0</v>
      </c>
      <c r="E393" s="21">
        <f t="shared" si="12"/>
        <v>0</v>
      </c>
      <c r="F393" s="23">
        <v>90.2</v>
      </c>
      <c r="G393" s="23">
        <v>90.2</v>
      </c>
      <c r="H393" s="23"/>
      <c r="I393" s="22"/>
      <c r="J393" s="23"/>
      <c r="K393" s="23"/>
      <c r="L393" s="20" t="s">
        <v>485</v>
      </c>
    </row>
    <row r="394" spans="1:12">
      <c r="A394" s="2" t="s">
        <v>63</v>
      </c>
      <c r="B394" t="s">
        <v>433</v>
      </c>
      <c r="C394" s="1">
        <v>122</v>
      </c>
      <c r="D394" s="1">
        <v>20</v>
      </c>
      <c r="E394" s="21">
        <f t="shared" si="12"/>
        <v>16.393442622950818</v>
      </c>
      <c r="F394" s="23">
        <v>85.2</v>
      </c>
      <c r="G394" s="23">
        <v>87.3</v>
      </c>
      <c r="H394" s="23">
        <v>75</v>
      </c>
      <c r="I394" s="22">
        <f t="shared" si="13"/>
        <v>12.299999999999997</v>
      </c>
      <c r="J394" s="23"/>
      <c r="K394" s="23"/>
      <c r="L394" s="20">
        <v>6.5</v>
      </c>
    </row>
    <row r="395" spans="1:12">
      <c r="A395" s="2" t="s">
        <v>16</v>
      </c>
      <c r="B395" t="s">
        <v>434</v>
      </c>
      <c r="C395" s="1">
        <v>121</v>
      </c>
      <c r="D395" s="1">
        <v>26</v>
      </c>
      <c r="E395" s="21">
        <f t="shared" si="12"/>
        <v>21.487603305785125</v>
      </c>
      <c r="F395" s="23">
        <v>81.8</v>
      </c>
      <c r="G395" s="23">
        <v>85.3</v>
      </c>
      <c r="H395" s="23">
        <v>69.2</v>
      </c>
      <c r="I395" s="22">
        <f t="shared" si="13"/>
        <v>16.099999999999994</v>
      </c>
      <c r="J395" s="23"/>
      <c r="K395" s="23"/>
      <c r="L395" s="20">
        <v>6.5</v>
      </c>
    </row>
    <row r="396" spans="1:12">
      <c r="A396" s="2" t="s">
        <v>435</v>
      </c>
      <c r="B396" t="s">
        <v>436</v>
      </c>
      <c r="C396" s="1">
        <v>115</v>
      </c>
      <c r="D396" s="1">
        <v>27</v>
      </c>
      <c r="E396" s="21">
        <f t="shared" si="12"/>
        <v>23.478260869565219</v>
      </c>
      <c r="F396" s="23">
        <v>94.8</v>
      </c>
      <c r="G396" s="23">
        <v>94.3</v>
      </c>
      <c r="H396" s="23">
        <v>96.3</v>
      </c>
      <c r="I396" s="22">
        <f t="shared" si="13"/>
        <v>-2</v>
      </c>
      <c r="J396" s="23"/>
      <c r="K396" s="23"/>
      <c r="L396" s="20" t="s">
        <v>485</v>
      </c>
    </row>
    <row r="397" spans="1:12">
      <c r="A397" s="2" t="s">
        <v>125</v>
      </c>
      <c r="B397" t="s">
        <v>437</v>
      </c>
      <c r="C397" s="1">
        <v>113</v>
      </c>
      <c r="D397" s="1">
        <v>16</v>
      </c>
      <c r="E397" s="21">
        <f t="shared" si="12"/>
        <v>14.159292035398231</v>
      </c>
      <c r="F397" s="23">
        <v>96.5</v>
      </c>
      <c r="G397" s="23">
        <v>95.9</v>
      </c>
      <c r="H397" s="23">
        <v>100</v>
      </c>
      <c r="I397" s="22">
        <f t="shared" si="13"/>
        <v>-4.0999999999999943</v>
      </c>
      <c r="J397" s="23"/>
      <c r="K397" s="23"/>
      <c r="L397" s="20" t="s">
        <v>485</v>
      </c>
    </row>
    <row r="398" spans="1:12">
      <c r="A398" s="2" t="s">
        <v>16</v>
      </c>
      <c r="B398" t="s">
        <v>438</v>
      </c>
      <c r="C398" s="1">
        <v>112</v>
      </c>
      <c r="D398" s="1">
        <v>18</v>
      </c>
      <c r="E398" s="21">
        <f t="shared" si="12"/>
        <v>16.071428571428573</v>
      </c>
      <c r="F398" s="23">
        <v>93.8</v>
      </c>
      <c r="G398" s="23">
        <v>96.8</v>
      </c>
      <c r="H398" s="23">
        <v>77.8</v>
      </c>
      <c r="I398" s="22">
        <f t="shared" si="13"/>
        <v>19</v>
      </c>
      <c r="J398" s="23"/>
      <c r="K398" s="23"/>
      <c r="L398" s="20">
        <v>6.5</v>
      </c>
    </row>
    <row r="399" spans="1:12">
      <c r="A399" s="2" t="s">
        <v>439</v>
      </c>
      <c r="B399" t="s">
        <v>440</v>
      </c>
      <c r="C399" s="1">
        <v>111</v>
      </c>
      <c r="D399" s="1">
        <v>37</v>
      </c>
      <c r="E399" s="21">
        <f t="shared" si="12"/>
        <v>33.333333333333329</v>
      </c>
      <c r="F399" s="23">
        <v>18.899999999999999</v>
      </c>
      <c r="G399" s="23">
        <v>18.899999999999999</v>
      </c>
      <c r="H399" s="23">
        <v>18.899999999999999</v>
      </c>
      <c r="I399" s="22">
        <f t="shared" si="13"/>
        <v>0</v>
      </c>
      <c r="J399" s="23"/>
      <c r="K399" s="23"/>
      <c r="L399" s="20">
        <v>6.5</v>
      </c>
    </row>
    <row r="400" spans="1:12">
      <c r="A400" s="2" t="s">
        <v>83</v>
      </c>
      <c r="B400" t="s">
        <v>441</v>
      </c>
      <c r="C400" s="1">
        <v>110</v>
      </c>
      <c r="D400" s="1">
        <v>32</v>
      </c>
      <c r="E400" s="21">
        <f t="shared" si="12"/>
        <v>29.09090909090909</v>
      </c>
      <c r="F400" s="23">
        <v>80</v>
      </c>
      <c r="G400" s="23">
        <v>82.1</v>
      </c>
      <c r="H400" s="23">
        <v>75</v>
      </c>
      <c r="I400" s="22">
        <f t="shared" si="13"/>
        <v>7.0999999999999943</v>
      </c>
      <c r="J400" s="23"/>
      <c r="K400" s="23"/>
      <c r="L400" s="20">
        <v>6.5</v>
      </c>
    </row>
    <row r="401" spans="1:12">
      <c r="A401" s="2" t="s">
        <v>442</v>
      </c>
      <c r="B401" t="s">
        <v>443</v>
      </c>
      <c r="C401" s="1">
        <v>108</v>
      </c>
      <c r="D401" s="1">
        <v>8</v>
      </c>
      <c r="E401" s="21">
        <f t="shared" si="12"/>
        <v>7.4074074074074066</v>
      </c>
      <c r="F401" s="23">
        <v>66.7</v>
      </c>
      <c r="G401" s="23">
        <v>67</v>
      </c>
      <c r="H401" s="23">
        <v>62.5</v>
      </c>
      <c r="I401" s="22">
        <f t="shared" si="13"/>
        <v>4.5</v>
      </c>
      <c r="J401" s="23"/>
      <c r="K401" s="23"/>
      <c r="L401" s="20" t="s">
        <v>485</v>
      </c>
    </row>
    <row r="402" spans="1:12">
      <c r="A402" s="2" t="s">
        <v>46</v>
      </c>
      <c r="B402" t="s">
        <v>444</v>
      </c>
      <c r="C402" s="1">
        <v>108</v>
      </c>
      <c r="D402" s="1">
        <v>4</v>
      </c>
      <c r="E402" s="21">
        <f t="shared" si="12"/>
        <v>3.7037037037037033</v>
      </c>
      <c r="F402" s="23">
        <v>86.1</v>
      </c>
      <c r="G402" s="23">
        <v>86.5</v>
      </c>
      <c r="H402" s="23">
        <v>75</v>
      </c>
      <c r="I402" s="22">
        <f t="shared" si="13"/>
        <v>11.5</v>
      </c>
      <c r="J402" s="23"/>
      <c r="K402" s="23"/>
      <c r="L402" s="20">
        <v>6.5</v>
      </c>
    </row>
    <row r="403" spans="1:12">
      <c r="A403" s="2" t="s">
        <v>73</v>
      </c>
      <c r="B403" t="s">
        <v>445</v>
      </c>
      <c r="C403" s="1">
        <v>107</v>
      </c>
      <c r="D403" s="1">
        <v>6</v>
      </c>
      <c r="E403" s="21">
        <f t="shared" si="12"/>
        <v>5.6074766355140184</v>
      </c>
      <c r="F403" s="23">
        <v>52.3</v>
      </c>
      <c r="G403" s="23">
        <v>53.5</v>
      </c>
      <c r="H403" s="23">
        <v>33.299999999999997</v>
      </c>
      <c r="I403" s="22">
        <f t="shared" si="13"/>
        <v>20.200000000000003</v>
      </c>
      <c r="J403" s="23"/>
      <c r="K403" s="23"/>
      <c r="L403" s="20">
        <v>6.5</v>
      </c>
    </row>
    <row r="404" spans="1:12">
      <c r="A404" s="2" t="s">
        <v>453</v>
      </c>
      <c r="B404" s="9" t="s">
        <v>446</v>
      </c>
      <c r="C404" s="36">
        <v>101</v>
      </c>
      <c r="D404" s="36">
        <v>25</v>
      </c>
      <c r="E404" s="29">
        <f t="shared" si="12"/>
        <v>24.752475247524753</v>
      </c>
      <c r="F404" s="30">
        <v>95</v>
      </c>
      <c r="G404" s="30">
        <v>94.7</v>
      </c>
      <c r="H404" s="30">
        <v>96</v>
      </c>
      <c r="I404" s="31">
        <f t="shared" si="13"/>
        <v>-1.2999999999999972</v>
      </c>
      <c r="J404" s="30"/>
      <c r="K404" s="30"/>
      <c r="L404" s="37" t="s">
        <v>485</v>
      </c>
    </row>
    <row r="405" spans="1:12">
      <c r="B405" s="38" t="s">
        <v>481</v>
      </c>
      <c r="C405" s="1"/>
      <c r="D405" s="1"/>
      <c r="E405" s="21"/>
      <c r="F405" s="23"/>
      <c r="G405" s="23"/>
      <c r="H405" s="23"/>
      <c r="I405" s="22"/>
      <c r="J405" s="23"/>
      <c r="K405" s="23"/>
    </row>
    <row r="406" spans="1:12">
      <c r="B406" t="s">
        <v>486</v>
      </c>
      <c r="C406" s="1"/>
      <c r="D406" s="1"/>
      <c r="E406" s="21"/>
      <c r="F406" s="23"/>
      <c r="G406" s="23"/>
      <c r="H406" s="23"/>
      <c r="I406" s="22"/>
      <c r="J406" s="23"/>
      <c r="K406" s="23"/>
    </row>
    <row r="407" spans="1:12">
      <c r="C407" s="1"/>
      <c r="D407" s="1"/>
      <c r="E407" s="21"/>
      <c r="F407" s="23"/>
      <c r="G407" s="23"/>
      <c r="H407" s="23"/>
      <c r="I407" s="22"/>
      <c r="J407" s="23"/>
      <c r="K407" s="23"/>
    </row>
    <row r="408" spans="1:12">
      <c r="C408" s="1"/>
      <c r="D408" s="1"/>
      <c r="E408" s="21"/>
      <c r="F408" s="23"/>
      <c r="G408" s="23"/>
      <c r="H408" s="23"/>
      <c r="I408" s="22"/>
      <c r="J408" s="23"/>
      <c r="K408" s="23"/>
    </row>
    <row r="409" spans="1:12">
      <c r="C409" s="1"/>
      <c r="D409" s="1"/>
      <c r="E409" s="21"/>
      <c r="F409" s="23"/>
      <c r="G409" s="23"/>
      <c r="H409" s="23"/>
      <c r="I409" s="22"/>
      <c r="J409" s="23"/>
      <c r="K409" s="23"/>
    </row>
    <row r="410" spans="1:12">
      <c r="C410" s="1"/>
      <c r="D410" s="1"/>
      <c r="E410" s="21"/>
      <c r="F410" s="23"/>
      <c r="G410" s="23"/>
      <c r="H410" s="23"/>
      <c r="I410" s="22"/>
      <c r="J410" s="23"/>
      <c r="K410" s="23"/>
    </row>
    <row r="411" spans="1:12">
      <c r="C411" s="1"/>
      <c r="D411" s="1"/>
      <c r="E411" s="21"/>
      <c r="F411" s="23"/>
      <c r="G411" s="23"/>
      <c r="H411" s="23"/>
      <c r="I411" s="22"/>
      <c r="J411" s="23"/>
      <c r="K411" s="23"/>
    </row>
    <row r="412" spans="1:12">
      <c r="C412" s="1"/>
      <c r="D412" s="1"/>
      <c r="E412" s="21"/>
      <c r="F412" s="23"/>
      <c r="G412" s="23"/>
      <c r="H412" s="23"/>
      <c r="I412" s="22"/>
      <c r="J412" s="23"/>
      <c r="K412" s="23"/>
    </row>
    <row r="413" spans="1:12">
      <c r="C413" s="1"/>
      <c r="D413" s="1"/>
      <c r="E413" s="21"/>
      <c r="F413" s="23"/>
      <c r="G413" s="23"/>
      <c r="H413" s="23"/>
      <c r="I413" s="22"/>
      <c r="J413" s="23"/>
      <c r="K413" s="23"/>
    </row>
    <row r="414" spans="1:12">
      <c r="C414" s="1"/>
      <c r="D414" s="1"/>
      <c r="E414" s="21"/>
      <c r="F414" s="23"/>
      <c r="G414" s="23"/>
      <c r="H414" s="23"/>
      <c r="I414" s="22"/>
      <c r="J414" s="23"/>
      <c r="K414" s="23"/>
    </row>
    <row r="415" spans="1:12">
      <c r="C415" s="1"/>
      <c r="D415" s="1"/>
      <c r="E415" s="21"/>
      <c r="F415" s="23"/>
      <c r="G415" s="23"/>
      <c r="H415" s="23"/>
      <c r="I415" s="22"/>
      <c r="J415" s="23"/>
      <c r="K415" s="23"/>
    </row>
    <row r="416" spans="1:12">
      <c r="C416" s="1"/>
      <c r="D416" s="1"/>
      <c r="E416" s="21"/>
      <c r="F416" s="23"/>
      <c r="G416" s="23"/>
      <c r="H416" s="23"/>
      <c r="I416" s="22"/>
      <c r="J416" s="23"/>
      <c r="K416" s="23"/>
    </row>
    <row r="417" spans="3:11">
      <c r="C417" s="1"/>
      <c r="D417" s="1"/>
      <c r="E417" s="21"/>
      <c r="F417" s="23"/>
      <c r="G417" s="23"/>
      <c r="H417" s="23"/>
      <c r="I417" s="22"/>
      <c r="J417" s="23"/>
      <c r="K417" s="23"/>
    </row>
    <row r="418" spans="3:11">
      <c r="C418" s="1"/>
      <c r="D418" s="1"/>
      <c r="E418" s="21"/>
      <c r="F418" s="23"/>
      <c r="G418" s="23"/>
      <c r="H418" s="23"/>
      <c r="I418" s="22"/>
      <c r="J418" s="23"/>
      <c r="K418" s="23"/>
    </row>
    <row r="419" spans="3:11">
      <c r="C419" s="1"/>
      <c r="D419" s="1"/>
      <c r="E419" s="21"/>
      <c r="F419" s="23"/>
      <c r="G419" s="23"/>
      <c r="H419" s="23"/>
      <c r="I419" s="22"/>
      <c r="J419" s="23"/>
      <c r="K419" s="23"/>
    </row>
    <row r="420" spans="3:11">
      <c r="C420" s="1"/>
      <c r="D420" s="1"/>
      <c r="E420" s="21"/>
      <c r="F420" s="23"/>
      <c r="G420" s="23"/>
      <c r="H420" s="23"/>
      <c r="I420" s="22"/>
      <c r="J420" s="23"/>
      <c r="K420" s="23"/>
    </row>
    <row r="421" spans="3:11">
      <c r="C421" s="1"/>
      <c r="D421" s="1"/>
      <c r="E421" s="21"/>
      <c r="F421" s="23"/>
      <c r="G421" s="23"/>
      <c r="H421" s="23"/>
      <c r="I421" s="22"/>
      <c r="J421" s="23"/>
      <c r="K421" s="23"/>
    </row>
    <row r="422" spans="3:11">
      <c r="C422" s="1"/>
      <c r="D422" s="1"/>
      <c r="E422" s="21"/>
      <c r="F422" s="23"/>
      <c r="G422" s="23"/>
      <c r="H422" s="23"/>
      <c r="I422" s="22"/>
      <c r="J422" s="23"/>
      <c r="K422" s="23"/>
    </row>
    <row r="423" spans="3:11">
      <c r="C423" s="1"/>
      <c r="D423" s="1"/>
      <c r="E423" s="21"/>
      <c r="F423" s="23"/>
      <c r="G423" s="23"/>
      <c r="H423" s="23"/>
      <c r="I423" s="22"/>
      <c r="J423" s="23"/>
      <c r="K423" s="23"/>
    </row>
    <row r="424" spans="3:11">
      <c r="C424" s="1"/>
      <c r="D424" s="1"/>
      <c r="E424" s="21"/>
      <c r="F424" s="23"/>
      <c r="G424" s="23"/>
      <c r="H424" s="23"/>
      <c r="I424" s="22"/>
      <c r="J424" s="23"/>
      <c r="K424" s="23"/>
    </row>
    <row r="425" spans="3:11">
      <c r="C425" s="1"/>
      <c r="D425" s="1"/>
      <c r="E425" s="21"/>
      <c r="F425" s="23"/>
      <c r="G425" s="23"/>
      <c r="H425" s="23"/>
      <c r="I425" s="22"/>
      <c r="J425" s="23"/>
      <c r="K425" s="23"/>
    </row>
    <row r="426" spans="3:11">
      <c r="C426" s="1"/>
      <c r="D426" s="1"/>
      <c r="E426" s="21"/>
      <c r="F426" s="23"/>
      <c r="G426" s="23"/>
      <c r="H426" s="23"/>
      <c r="I426" s="22"/>
      <c r="J426" s="23"/>
      <c r="K426" s="23"/>
    </row>
    <row r="427" spans="3:11">
      <c r="C427" s="1"/>
      <c r="D427" s="1"/>
      <c r="E427" s="21"/>
      <c r="F427" s="23"/>
      <c r="G427" s="23"/>
      <c r="H427" s="23"/>
      <c r="I427" s="22"/>
      <c r="J427" s="23"/>
      <c r="K427" s="23"/>
    </row>
    <row r="428" spans="3:11">
      <c r="C428" s="1"/>
      <c r="D428" s="1"/>
      <c r="E428" s="21"/>
      <c r="F428" s="23"/>
      <c r="G428" s="23"/>
      <c r="H428" s="23"/>
      <c r="I428" s="22"/>
      <c r="J428" s="23"/>
      <c r="K428" s="23"/>
    </row>
    <row r="429" spans="3:11">
      <c r="C429" s="1"/>
      <c r="D429" s="1"/>
      <c r="E429" s="21"/>
      <c r="F429" s="23"/>
      <c r="G429" s="23"/>
      <c r="H429" s="23"/>
      <c r="I429" s="22"/>
      <c r="J429" s="23"/>
      <c r="K429" s="23"/>
    </row>
    <row r="430" spans="3:11">
      <c r="C430" s="1"/>
      <c r="D430" s="1"/>
      <c r="E430" s="21"/>
      <c r="F430" s="23"/>
      <c r="G430" s="23"/>
      <c r="H430" s="23"/>
      <c r="I430" s="22"/>
      <c r="J430" s="23"/>
      <c r="K430" s="23"/>
    </row>
    <row r="431" spans="3:11">
      <c r="C431" s="1"/>
      <c r="D431" s="1"/>
      <c r="E431" s="21"/>
      <c r="F431" s="23"/>
      <c r="G431" s="23"/>
      <c r="H431" s="23"/>
      <c r="I431" s="22"/>
      <c r="J431" s="23"/>
      <c r="K431" s="23"/>
    </row>
    <row r="432" spans="3:11">
      <c r="C432" s="1"/>
      <c r="D432" s="1"/>
      <c r="E432" s="21"/>
      <c r="F432" s="23"/>
      <c r="G432" s="23"/>
      <c r="H432" s="23"/>
      <c r="I432" s="22"/>
      <c r="J432" s="23"/>
      <c r="K432" s="23"/>
    </row>
    <row r="433" spans="3:11">
      <c r="C433" s="1"/>
      <c r="D433" s="1"/>
      <c r="E433" s="21"/>
      <c r="F433" s="23"/>
      <c r="G433" s="23"/>
      <c r="H433" s="23"/>
      <c r="I433" s="22"/>
      <c r="J433" s="23"/>
      <c r="K433" s="23"/>
    </row>
    <row r="434" spans="3:11">
      <c r="C434" s="1"/>
      <c r="D434" s="1"/>
      <c r="E434" s="21"/>
      <c r="F434" s="23"/>
      <c r="G434" s="23"/>
      <c r="H434" s="23"/>
      <c r="I434" s="22"/>
      <c r="J434" s="23"/>
      <c r="K434" s="23"/>
    </row>
    <row r="435" spans="3:11">
      <c r="C435" s="1"/>
      <c r="D435" s="1"/>
      <c r="E435" s="21"/>
      <c r="F435" s="23"/>
      <c r="G435" s="23"/>
      <c r="H435" s="23"/>
      <c r="I435" s="22"/>
      <c r="J435" s="23"/>
      <c r="K435" s="23"/>
    </row>
    <row r="436" spans="3:11">
      <c r="C436" s="1"/>
      <c r="D436" s="1"/>
      <c r="E436" s="21"/>
      <c r="F436" s="23"/>
      <c r="G436" s="23"/>
      <c r="H436" s="23"/>
      <c r="I436" s="22"/>
      <c r="J436" s="23"/>
      <c r="K436" s="23"/>
    </row>
    <row r="437" spans="3:11">
      <c r="C437" s="1"/>
      <c r="D437" s="1"/>
      <c r="E437" s="21"/>
      <c r="F437" s="23"/>
      <c r="G437" s="23"/>
      <c r="H437" s="23"/>
      <c r="I437" s="22"/>
      <c r="J437" s="23"/>
      <c r="K437" s="23"/>
    </row>
    <row r="438" spans="3:11">
      <c r="C438" s="1"/>
      <c r="D438" s="1"/>
      <c r="E438" s="21"/>
      <c r="F438" s="23"/>
      <c r="G438" s="23"/>
      <c r="H438" s="23"/>
      <c r="I438" s="22"/>
      <c r="J438" s="23"/>
      <c r="K438" s="23"/>
    </row>
    <row r="439" spans="3:11">
      <c r="C439" s="1"/>
      <c r="D439" s="1"/>
      <c r="E439" s="21"/>
      <c r="F439" s="23"/>
      <c r="G439" s="23"/>
      <c r="H439" s="23"/>
      <c r="I439" s="22"/>
      <c r="J439" s="23"/>
      <c r="K439" s="23"/>
    </row>
    <row r="440" spans="3:11">
      <c r="C440" s="1"/>
      <c r="D440" s="1"/>
      <c r="E440" s="21"/>
      <c r="F440" s="23"/>
      <c r="G440" s="23"/>
      <c r="H440" s="23"/>
      <c r="I440" s="22"/>
      <c r="J440" s="23"/>
      <c r="K440" s="23"/>
    </row>
    <row r="441" spans="3:11">
      <c r="C441" s="1"/>
      <c r="D441" s="1"/>
      <c r="E441" s="21"/>
      <c r="F441" s="23"/>
      <c r="G441" s="23"/>
      <c r="H441" s="23"/>
      <c r="I441" s="22"/>
      <c r="J441" s="23"/>
      <c r="K441" s="23"/>
    </row>
    <row r="442" spans="3:11">
      <c r="C442" s="1"/>
      <c r="D442" s="1"/>
      <c r="E442" s="21"/>
      <c r="F442" s="23"/>
      <c r="G442" s="23"/>
      <c r="H442" s="23"/>
      <c r="I442" s="22"/>
      <c r="J442" s="23"/>
      <c r="K442" s="23"/>
    </row>
    <row r="443" spans="3:11">
      <c r="C443" s="1"/>
      <c r="D443" s="1"/>
      <c r="E443" s="21"/>
      <c r="F443" s="23"/>
      <c r="G443" s="23"/>
      <c r="H443" s="23"/>
      <c r="I443" s="22"/>
      <c r="J443" s="23"/>
      <c r="K443" s="23"/>
    </row>
    <row r="444" spans="3:11">
      <c r="C444" s="1"/>
      <c r="D444" s="1"/>
      <c r="E444" s="21"/>
      <c r="F444" s="23"/>
      <c r="G444" s="23"/>
      <c r="H444" s="23"/>
      <c r="I444" s="22"/>
      <c r="J444" s="23"/>
      <c r="K444" s="23"/>
    </row>
    <row r="445" spans="3:11">
      <c r="C445" s="1"/>
      <c r="D445" s="1"/>
      <c r="E445" s="21"/>
      <c r="F445" s="23"/>
      <c r="G445" s="23"/>
      <c r="H445" s="23"/>
      <c r="I445" s="22"/>
      <c r="J445" s="23"/>
      <c r="K445" s="23"/>
    </row>
    <row r="446" spans="3:11">
      <c r="C446" s="1"/>
      <c r="D446" s="1"/>
      <c r="E446" s="21"/>
      <c r="F446" s="23"/>
      <c r="G446" s="23"/>
      <c r="H446" s="23"/>
      <c r="I446" s="22"/>
      <c r="J446" s="23"/>
      <c r="K446" s="23"/>
    </row>
    <row r="447" spans="3:11">
      <c r="C447" s="1"/>
      <c r="D447" s="1"/>
      <c r="E447" s="21"/>
      <c r="F447" s="23"/>
      <c r="G447" s="23"/>
      <c r="H447" s="23"/>
      <c r="I447" s="22"/>
      <c r="J447" s="23"/>
      <c r="K447" s="23"/>
    </row>
    <row r="448" spans="3:11">
      <c r="C448" s="1"/>
      <c r="D448" s="1"/>
      <c r="E448" s="21"/>
      <c r="F448" s="23"/>
      <c r="G448" s="23"/>
      <c r="H448" s="23"/>
      <c r="I448" s="22"/>
      <c r="J448" s="23"/>
      <c r="K448" s="23"/>
    </row>
    <row r="449" spans="3:11">
      <c r="C449" s="1"/>
      <c r="D449" s="1"/>
      <c r="E449" s="21"/>
      <c r="F449" s="23"/>
      <c r="G449" s="23"/>
      <c r="H449" s="23"/>
      <c r="I449" s="22"/>
      <c r="J449" s="23"/>
      <c r="K449" s="23"/>
    </row>
    <row r="450" spans="3:11">
      <c r="C450" s="1"/>
      <c r="D450" s="1"/>
      <c r="E450" s="21"/>
      <c r="F450" s="23"/>
      <c r="G450" s="23"/>
      <c r="H450" s="23"/>
      <c r="I450" s="22"/>
      <c r="J450" s="23"/>
      <c r="K450" s="23"/>
    </row>
    <row r="451" spans="3:11">
      <c r="C451" s="1"/>
      <c r="D451" s="1"/>
      <c r="E451" s="21"/>
      <c r="F451" s="23"/>
      <c r="G451" s="23"/>
      <c r="H451" s="23"/>
      <c r="I451" s="22"/>
      <c r="J451" s="23"/>
      <c r="K451" s="23"/>
    </row>
    <row r="452" spans="3:11">
      <c r="C452" s="1"/>
      <c r="D452" s="1"/>
      <c r="E452" s="21"/>
      <c r="F452" s="23"/>
      <c r="G452" s="23"/>
      <c r="H452" s="23"/>
      <c r="I452" s="22"/>
      <c r="J452" s="23"/>
      <c r="K452" s="23"/>
    </row>
    <row r="453" spans="3:11">
      <c r="C453" s="1"/>
      <c r="D453" s="1"/>
      <c r="E453" s="21"/>
      <c r="F453" s="23"/>
      <c r="G453" s="23"/>
      <c r="H453" s="23"/>
      <c r="I453" s="22"/>
      <c r="J453" s="23"/>
      <c r="K453" s="23"/>
    </row>
    <row r="454" spans="3:11">
      <c r="C454" s="1"/>
      <c r="D454" s="1"/>
      <c r="E454" s="21"/>
      <c r="F454" s="23"/>
      <c r="G454" s="23"/>
      <c r="H454" s="23"/>
      <c r="I454" s="22"/>
      <c r="J454" s="23"/>
      <c r="K454" s="23"/>
    </row>
    <row r="455" spans="3:11">
      <c r="C455" s="1"/>
      <c r="D455" s="1"/>
      <c r="E455" s="21"/>
      <c r="F455" s="23"/>
      <c r="G455" s="23"/>
      <c r="H455" s="23"/>
      <c r="I455" s="22"/>
      <c r="J455" s="23"/>
      <c r="K455" s="23"/>
    </row>
    <row r="456" spans="3:11">
      <c r="C456" s="1"/>
      <c r="D456" s="1"/>
      <c r="E456" s="21"/>
      <c r="F456" s="23"/>
      <c r="G456" s="23"/>
      <c r="H456" s="23"/>
      <c r="I456" s="22"/>
      <c r="J456" s="23"/>
      <c r="K456" s="23"/>
    </row>
    <row r="457" spans="3:11">
      <c r="C457" s="1"/>
      <c r="D457" s="1"/>
      <c r="E457" s="21"/>
      <c r="F457" s="23"/>
      <c r="G457" s="23"/>
      <c r="H457" s="23"/>
      <c r="I457" s="22"/>
      <c r="J457" s="23"/>
      <c r="K457" s="23"/>
    </row>
    <row r="458" spans="3:11">
      <c r="C458" s="1"/>
      <c r="D458" s="1"/>
      <c r="E458" s="21"/>
      <c r="F458" s="23"/>
      <c r="G458" s="23"/>
      <c r="H458" s="23"/>
      <c r="I458" s="22"/>
      <c r="J458" s="23"/>
      <c r="K458" s="23"/>
    </row>
    <row r="459" spans="3:11">
      <c r="C459" s="1"/>
      <c r="D459" s="1"/>
      <c r="E459" s="21"/>
      <c r="F459" s="23"/>
      <c r="G459" s="23"/>
      <c r="H459" s="23"/>
      <c r="I459" s="22"/>
      <c r="J459" s="23"/>
      <c r="K459" s="23"/>
    </row>
    <row r="460" spans="3:11">
      <c r="C460" s="1"/>
      <c r="D460" s="1"/>
      <c r="E460" s="21"/>
      <c r="F460" s="23"/>
      <c r="G460" s="23"/>
      <c r="H460" s="23"/>
      <c r="I460" s="22"/>
      <c r="J460" s="23"/>
      <c r="K460" s="23"/>
    </row>
    <row r="461" spans="3:11">
      <c r="C461" s="1"/>
      <c r="D461" s="1"/>
      <c r="E461" s="21"/>
      <c r="F461" s="23"/>
      <c r="G461" s="23"/>
      <c r="H461" s="23"/>
      <c r="I461" s="22"/>
      <c r="J461" s="23"/>
      <c r="K461" s="23"/>
    </row>
    <row r="462" spans="3:11">
      <c r="C462" s="1"/>
      <c r="D462" s="1"/>
      <c r="E462" s="21"/>
      <c r="F462" s="23"/>
      <c r="G462" s="23"/>
      <c r="H462" s="23"/>
      <c r="I462" s="22"/>
      <c r="J462" s="23"/>
      <c r="K462" s="23"/>
    </row>
    <row r="463" spans="3:11">
      <c r="C463" s="1"/>
      <c r="D463" s="1"/>
      <c r="E463" s="21"/>
      <c r="F463" s="23"/>
      <c r="G463" s="23"/>
      <c r="H463" s="23"/>
      <c r="I463" s="22"/>
      <c r="J463" s="23"/>
      <c r="K463" s="23"/>
    </row>
    <row r="464" spans="3:11">
      <c r="C464" s="1"/>
      <c r="D464" s="1"/>
      <c r="E464" s="21"/>
      <c r="F464" s="23"/>
      <c r="G464" s="23"/>
      <c r="H464" s="23"/>
      <c r="I464" s="22"/>
      <c r="J464" s="23"/>
      <c r="K464" s="23"/>
    </row>
    <row r="465" spans="3:11">
      <c r="C465" s="1"/>
      <c r="D465" s="1"/>
      <c r="E465" s="21"/>
      <c r="F465" s="23"/>
      <c r="G465" s="23"/>
      <c r="H465" s="23"/>
      <c r="I465" s="22"/>
      <c r="J465" s="23"/>
      <c r="K465" s="23"/>
    </row>
    <row r="466" spans="3:11">
      <c r="C466" s="1"/>
      <c r="D466" s="1"/>
      <c r="E466" s="21"/>
      <c r="F466" s="23"/>
      <c r="G466" s="23"/>
      <c r="H466" s="23"/>
      <c r="I466" s="22"/>
      <c r="J466" s="23"/>
      <c r="K466" s="23"/>
    </row>
    <row r="467" spans="3:11">
      <c r="C467" s="1"/>
      <c r="D467" s="1"/>
      <c r="E467" s="21"/>
      <c r="F467" s="23"/>
      <c r="G467" s="23"/>
      <c r="H467" s="23"/>
      <c r="I467" s="22"/>
      <c r="J467" s="23"/>
      <c r="K467" s="23"/>
    </row>
    <row r="468" spans="3:11">
      <c r="C468" s="1"/>
      <c r="D468" s="1"/>
      <c r="E468" s="21"/>
      <c r="F468" s="23"/>
      <c r="G468" s="23"/>
      <c r="H468" s="23"/>
      <c r="I468" s="22"/>
      <c r="J468" s="23"/>
      <c r="K468" s="23"/>
    </row>
    <row r="469" spans="3:11">
      <c r="C469" s="1"/>
      <c r="D469" s="1"/>
      <c r="E469" s="21"/>
      <c r="F469" s="23"/>
      <c r="G469" s="23"/>
      <c r="H469" s="23"/>
      <c r="I469" s="22"/>
      <c r="J469" s="23"/>
      <c r="K469" s="23"/>
    </row>
    <row r="470" spans="3:11">
      <c r="C470" s="1"/>
      <c r="D470" s="1"/>
      <c r="E470" s="21"/>
      <c r="F470" s="23"/>
      <c r="G470" s="23"/>
      <c r="H470" s="23"/>
      <c r="I470" s="22"/>
      <c r="J470" s="23"/>
      <c r="K470" s="23"/>
    </row>
    <row r="471" spans="3:11">
      <c r="C471" s="1"/>
      <c r="D471" s="1"/>
      <c r="E471" s="21"/>
      <c r="F471" s="23"/>
      <c r="G471" s="23"/>
      <c r="H471" s="23"/>
      <c r="I471" s="22"/>
      <c r="J471" s="23"/>
      <c r="K471" s="23"/>
    </row>
    <row r="472" spans="3:11">
      <c r="C472" s="1"/>
      <c r="D472" s="1"/>
      <c r="E472" s="21"/>
      <c r="F472" s="23"/>
      <c r="G472" s="23"/>
      <c r="H472" s="23"/>
      <c r="I472" s="22"/>
      <c r="J472" s="23"/>
      <c r="K472" s="23"/>
    </row>
    <row r="473" spans="3:11">
      <c r="C473" s="1"/>
      <c r="D473" s="1"/>
      <c r="E473" s="21"/>
      <c r="F473" s="23"/>
      <c r="G473" s="23"/>
      <c r="H473" s="23"/>
      <c r="I473" s="22"/>
      <c r="J473" s="23"/>
      <c r="K473" s="23"/>
    </row>
    <row r="474" spans="3:11">
      <c r="C474" s="1"/>
      <c r="D474" s="1"/>
      <c r="E474" s="21"/>
      <c r="F474" s="23"/>
      <c r="G474" s="23"/>
      <c r="H474" s="23"/>
      <c r="I474" s="22"/>
      <c r="J474" s="23"/>
      <c r="K474" s="23"/>
    </row>
    <row r="475" spans="3:11">
      <c r="C475" s="1"/>
      <c r="D475" s="1"/>
      <c r="E475" s="21"/>
      <c r="F475" s="23"/>
      <c r="G475" s="23"/>
      <c r="H475" s="23"/>
      <c r="I475" s="22"/>
      <c r="J475" s="23"/>
      <c r="K475" s="23"/>
    </row>
    <row r="476" spans="3:11">
      <c r="C476" s="1"/>
      <c r="D476" s="1"/>
      <c r="E476" s="21"/>
      <c r="F476" s="23"/>
      <c r="G476" s="23"/>
      <c r="H476" s="23"/>
      <c r="I476" s="22"/>
      <c r="J476" s="23"/>
      <c r="K476" s="23"/>
    </row>
    <row r="477" spans="3:11">
      <c r="C477" s="1"/>
      <c r="D477" s="1"/>
      <c r="E477" s="21"/>
      <c r="F477" s="23"/>
      <c r="G477" s="23"/>
      <c r="H477" s="23"/>
      <c r="I477" s="22"/>
      <c r="J477" s="23"/>
      <c r="K477" s="23"/>
    </row>
    <row r="478" spans="3:11">
      <c r="C478" s="1"/>
      <c r="D478" s="1"/>
      <c r="E478" s="21"/>
      <c r="F478" s="23"/>
      <c r="G478" s="23"/>
      <c r="H478" s="23"/>
      <c r="I478" s="22"/>
      <c r="J478" s="23"/>
      <c r="K478" s="23"/>
    </row>
    <row r="479" spans="3:11">
      <c r="C479" s="1"/>
      <c r="D479" s="1"/>
      <c r="E479" s="21"/>
      <c r="F479" s="23"/>
      <c r="G479" s="23"/>
      <c r="H479" s="23"/>
      <c r="I479" s="22"/>
      <c r="J479" s="23"/>
      <c r="K479" s="23"/>
    </row>
    <row r="480" spans="3:11">
      <c r="C480" s="1"/>
      <c r="D480" s="1"/>
      <c r="E480" s="21"/>
      <c r="F480" s="23"/>
      <c r="G480" s="23"/>
      <c r="H480" s="23"/>
      <c r="I480" s="22"/>
      <c r="J480" s="23"/>
      <c r="K480" s="23"/>
    </row>
    <row r="481" spans="3:11">
      <c r="C481" s="1"/>
      <c r="D481" s="1"/>
      <c r="E481" s="21"/>
      <c r="F481" s="23"/>
      <c r="G481" s="23"/>
      <c r="H481" s="23"/>
      <c r="I481" s="22"/>
      <c r="J481" s="23"/>
      <c r="K481" s="23"/>
    </row>
    <row r="482" spans="3:11">
      <c r="C482" s="1"/>
      <c r="D482" s="1"/>
      <c r="E482" s="21"/>
      <c r="F482" s="23"/>
      <c r="G482" s="23"/>
      <c r="H482" s="23"/>
      <c r="I482" s="22"/>
      <c r="J482" s="23"/>
      <c r="K482" s="23"/>
    </row>
    <row r="483" spans="3:11">
      <c r="C483" s="1"/>
      <c r="D483" s="1"/>
      <c r="E483" s="21"/>
      <c r="F483" s="23"/>
      <c r="G483" s="23"/>
      <c r="H483" s="23"/>
      <c r="I483" s="22"/>
      <c r="J483" s="23"/>
      <c r="K483" s="23"/>
    </row>
    <row r="484" spans="3:11">
      <c r="C484" s="1"/>
      <c r="D484" s="1"/>
      <c r="E484" s="21"/>
      <c r="F484" s="23"/>
      <c r="G484" s="23"/>
      <c r="H484" s="23"/>
      <c r="I484" s="22"/>
      <c r="J484" s="23"/>
      <c r="K484" s="23"/>
    </row>
    <row r="485" spans="3:11">
      <c r="C485" s="1"/>
      <c r="D485" s="1"/>
      <c r="E485" s="21"/>
      <c r="F485" s="23"/>
      <c r="G485" s="23"/>
      <c r="H485" s="23"/>
      <c r="I485" s="22"/>
      <c r="J485" s="23"/>
      <c r="K485" s="23"/>
    </row>
    <row r="486" spans="3:11">
      <c r="C486" s="1"/>
      <c r="D486" s="1"/>
      <c r="E486" s="21"/>
      <c r="F486" s="23"/>
      <c r="G486" s="23"/>
      <c r="H486" s="23"/>
      <c r="I486" s="22"/>
      <c r="J486" s="23"/>
      <c r="K486" s="23"/>
    </row>
    <row r="487" spans="3:11">
      <c r="C487" s="1"/>
      <c r="D487" s="1"/>
      <c r="E487" s="21"/>
      <c r="F487" s="23"/>
      <c r="G487" s="23"/>
      <c r="H487" s="23"/>
      <c r="I487" s="22"/>
      <c r="J487" s="23"/>
      <c r="K487" s="23"/>
    </row>
    <row r="488" spans="3:11">
      <c r="C488" s="1"/>
      <c r="D488" s="1"/>
      <c r="E488" s="21"/>
      <c r="F488" s="23"/>
      <c r="G488" s="23"/>
      <c r="H488" s="23"/>
      <c r="I488" s="22"/>
      <c r="J488" s="23"/>
      <c r="K488" s="23"/>
    </row>
    <row r="489" spans="3:11">
      <c r="C489" s="1"/>
      <c r="D489" s="1"/>
      <c r="E489" s="21"/>
      <c r="F489" s="23"/>
      <c r="G489" s="23"/>
      <c r="H489" s="23"/>
      <c r="I489" s="22"/>
      <c r="J489" s="23"/>
      <c r="K489" s="23"/>
    </row>
    <row r="490" spans="3:11">
      <c r="C490" s="1"/>
      <c r="D490" s="1"/>
      <c r="E490" s="21"/>
      <c r="F490" s="23"/>
      <c r="G490" s="23"/>
      <c r="H490" s="23"/>
      <c r="I490" s="22"/>
      <c r="J490" s="23"/>
      <c r="K490" s="23"/>
    </row>
    <row r="491" spans="3:11">
      <c r="C491" s="1"/>
      <c r="D491" s="1"/>
      <c r="E491" s="21"/>
      <c r="F491" s="23"/>
      <c r="G491" s="23"/>
      <c r="H491" s="23"/>
      <c r="I491" s="22"/>
      <c r="J491" s="23"/>
      <c r="K491" s="23"/>
    </row>
    <row r="492" spans="3:11">
      <c r="C492" s="1"/>
      <c r="D492" s="1"/>
      <c r="E492" s="21"/>
      <c r="F492" s="23"/>
      <c r="G492" s="23"/>
      <c r="H492" s="23"/>
      <c r="I492" s="22"/>
      <c r="J492" s="23"/>
      <c r="K492" s="23"/>
    </row>
    <row r="493" spans="3:11">
      <c r="C493" s="1"/>
      <c r="D493" s="1"/>
      <c r="E493" s="21"/>
      <c r="F493" s="23"/>
      <c r="G493" s="23"/>
      <c r="H493" s="23"/>
      <c r="I493" s="22"/>
      <c r="J493" s="23"/>
      <c r="K493" s="23"/>
    </row>
    <row r="494" spans="3:11">
      <c r="C494" s="1"/>
      <c r="D494" s="1"/>
      <c r="E494" s="21"/>
      <c r="F494" s="23"/>
      <c r="G494" s="23"/>
      <c r="H494" s="23"/>
      <c r="I494" s="22"/>
      <c r="J494" s="23"/>
      <c r="K494" s="23"/>
    </row>
    <row r="495" spans="3:11">
      <c r="C495" s="1"/>
      <c r="D495" s="1"/>
      <c r="E495" s="21"/>
      <c r="F495" s="23"/>
      <c r="G495" s="23"/>
      <c r="H495" s="23"/>
      <c r="I495" s="22"/>
      <c r="J495" s="23"/>
      <c r="K495" s="23"/>
    </row>
    <row r="496" spans="3:11">
      <c r="C496" s="1"/>
      <c r="D496" s="1"/>
      <c r="E496" s="21"/>
      <c r="F496" s="23"/>
      <c r="G496" s="23"/>
      <c r="H496" s="23"/>
      <c r="I496" s="22"/>
      <c r="J496" s="23"/>
      <c r="K496" s="23"/>
    </row>
    <row r="497" spans="3:11">
      <c r="C497" s="1"/>
      <c r="D497" s="1"/>
      <c r="E497" s="21"/>
      <c r="F497" s="23"/>
      <c r="G497" s="23"/>
      <c r="H497" s="23"/>
      <c r="I497" s="22"/>
      <c r="J497" s="23"/>
      <c r="K497" s="23"/>
    </row>
    <row r="498" spans="3:11">
      <c r="C498" s="1"/>
      <c r="D498" s="1"/>
      <c r="E498" s="21"/>
      <c r="F498" s="23"/>
      <c r="G498" s="23"/>
      <c r="H498" s="23"/>
      <c r="I498" s="22"/>
      <c r="J498" s="23"/>
      <c r="K498" s="23"/>
    </row>
    <row r="499" spans="3:11">
      <c r="C499" s="1"/>
      <c r="D499" s="1"/>
      <c r="E499" s="21"/>
      <c r="F499" s="23"/>
      <c r="G499" s="23"/>
      <c r="H499" s="23"/>
      <c r="I499" s="22"/>
      <c r="J499" s="23"/>
      <c r="K499" s="23"/>
    </row>
    <row r="500" spans="3:11">
      <c r="C500" s="1"/>
      <c r="D500" s="1"/>
      <c r="E500" s="21"/>
      <c r="F500" s="23"/>
      <c r="G500" s="23"/>
      <c r="H500" s="23"/>
      <c r="I500" s="22"/>
      <c r="J500" s="23"/>
      <c r="K500" s="23"/>
    </row>
    <row r="501" spans="3:11">
      <c r="C501" s="1"/>
      <c r="D501" s="1"/>
      <c r="E501" s="21"/>
      <c r="F501" s="23"/>
      <c r="G501" s="23"/>
      <c r="H501" s="23"/>
      <c r="I501" s="22"/>
      <c r="J501" s="23"/>
      <c r="K501" s="23"/>
    </row>
    <row r="502" spans="3:11">
      <c r="C502" s="1"/>
      <c r="D502" s="1"/>
      <c r="E502" s="21"/>
      <c r="F502" s="23"/>
      <c r="G502" s="23"/>
      <c r="H502" s="23"/>
      <c r="I502" s="22"/>
      <c r="J502" s="23"/>
      <c r="K502" s="23"/>
    </row>
    <row r="503" spans="3:11">
      <c r="C503" s="1"/>
      <c r="D503" s="1"/>
      <c r="E503" s="21"/>
      <c r="F503" s="23"/>
      <c r="G503" s="23"/>
      <c r="H503" s="23"/>
      <c r="I503" s="22"/>
      <c r="J503" s="23"/>
      <c r="K503" s="23"/>
    </row>
    <row r="504" spans="3:11">
      <c r="C504" s="1"/>
      <c r="D504" s="1"/>
      <c r="E504" s="21"/>
      <c r="F504" s="23"/>
      <c r="G504" s="23"/>
      <c r="H504" s="23"/>
      <c r="I504" s="22"/>
      <c r="J504" s="23"/>
      <c r="K504" s="23"/>
    </row>
    <row r="505" spans="3:11">
      <c r="C505" s="1"/>
      <c r="D505" s="1"/>
      <c r="E505" s="21"/>
      <c r="F505" s="23"/>
      <c r="G505" s="23"/>
      <c r="H505" s="23"/>
      <c r="I505" s="22"/>
      <c r="J505" s="23"/>
      <c r="K505" s="23"/>
    </row>
    <row r="506" spans="3:11">
      <c r="C506" s="1"/>
      <c r="D506" s="1"/>
      <c r="E506" s="21"/>
      <c r="F506" s="23"/>
      <c r="G506" s="23"/>
      <c r="H506" s="23"/>
      <c r="I506" s="22"/>
      <c r="J506" s="23"/>
      <c r="K506" s="23"/>
    </row>
    <row r="507" spans="3:11">
      <c r="C507" s="1"/>
      <c r="D507" s="1"/>
      <c r="E507" s="21"/>
      <c r="F507" s="23"/>
      <c r="G507" s="23"/>
      <c r="H507" s="23"/>
      <c r="I507" s="22"/>
      <c r="J507" s="23"/>
      <c r="K507" s="23"/>
    </row>
    <row r="508" spans="3:11">
      <c r="C508" s="1"/>
      <c r="D508" s="1"/>
      <c r="E508" s="21"/>
      <c r="F508" s="23"/>
      <c r="G508" s="23"/>
      <c r="H508" s="23"/>
      <c r="I508" s="22"/>
      <c r="J508" s="23"/>
      <c r="K508" s="23"/>
    </row>
    <row r="509" spans="3:11">
      <c r="C509" s="1"/>
      <c r="D509" s="1"/>
      <c r="E509" s="21"/>
      <c r="F509" s="23"/>
      <c r="G509" s="23"/>
      <c r="H509" s="23"/>
      <c r="I509" s="22"/>
      <c r="J509" s="23"/>
      <c r="K509" s="23"/>
    </row>
    <row r="510" spans="3:11">
      <c r="C510" s="1"/>
      <c r="D510" s="1"/>
      <c r="E510" s="21"/>
      <c r="F510" s="23"/>
      <c r="G510" s="23"/>
      <c r="H510" s="23"/>
      <c r="I510" s="22"/>
      <c r="J510" s="23"/>
      <c r="K510" s="23"/>
    </row>
    <row r="511" spans="3:11">
      <c r="C511" s="1"/>
      <c r="D511" s="1"/>
      <c r="E511" s="21"/>
      <c r="F511" s="23"/>
      <c r="G511" s="23"/>
      <c r="H511" s="23"/>
      <c r="I511" s="22"/>
      <c r="J511" s="23"/>
      <c r="K511" s="23"/>
    </row>
    <row r="512" spans="3:11">
      <c r="C512" s="1"/>
      <c r="D512" s="1"/>
      <c r="E512" s="21"/>
      <c r="F512" s="23"/>
      <c r="G512" s="23"/>
      <c r="H512" s="23"/>
      <c r="I512" s="22"/>
      <c r="J512" s="23"/>
      <c r="K512" s="23"/>
    </row>
    <row r="513" spans="3:11">
      <c r="C513" s="1"/>
      <c r="D513" s="1"/>
      <c r="E513" s="21"/>
      <c r="F513" s="23"/>
      <c r="G513" s="23"/>
      <c r="H513" s="23"/>
      <c r="I513" s="22"/>
      <c r="J513" s="23"/>
      <c r="K513" s="23"/>
    </row>
    <row r="514" spans="3:11">
      <c r="C514" s="1"/>
      <c r="D514" s="1"/>
      <c r="E514" s="21"/>
      <c r="F514" s="23"/>
      <c r="G514" s="23"/>
      <c r="H514" s="23"/>
      <c r="I514" s="22"/>
      <c r="J514" s="23"/>
      <c r="K514" s="23"/>
    </row>
    <row r="515" spans="3:11">
      <c r="C515" s="1"/>
      <c r="D515" s="1"/>
      <c r="E515" s="21"/>
      <c r="F515" s="23"/>
      <c r="G515" s="23"/>
      <c r="H515" s="23"/>
      <c r="I515" s="22"/>
      <c r="J515" s="23"/>
      <c r="K515" s="23"/>
    </row>
    <row r="516" spans="3:11">
      <c r="C516" s="1"/>
      <c r="D516" s="1"/>
      <c r="E516" s="21"/>
      <c r="F516" s="23"/>
      <c r="G516" s="23"/>
      <c r="H516" s="23"/>
      <c r="I516" s="22"/>
      <c r="J516" s="23"/>
      <c r="K516" s="23"/>
    </row>
    <row r="517" spans="3:11">
      <c r="C517" s="1"/>
      <c r="D517" s="1"/>
      <c r="E517" s="21"/>
      <c r="F517" s="23"/>
      <c r="G517" s="23"/>
      <c r="H517" s="23"/>
      <c r="I517" s="22"/>
      <c r="J517" s="23"/>
      <c r="K517" s="23"/>
    </row>
    <row r="518" spans="3:11">
      <c r="C518" s="1"/>
      <c r="D518" s="1"/>
      <c r="E518" s="21"/>
      <c r="F518" s="23"/>
      <c r="G518" s="23"/>
      <c r="H518" s="23"/>
      <c r="I518" s="22"/>
      <c r="J518" s="23"/>
      <c r="K518" s="23"/>
    </row>
    <row r="519" spans="3:11">
      <c r="C519" s="1"/>
      <c r="D519" s="1"/>
      <c r="E519" s="21"/>
      <c r="F519" s="23"/>
      <c r="G519" s="23"/>
      <c r="H519" s="23"/>
      <c r="I519" s="22"/>
      <c r="J519" s="23"/>
      <c r="K519" s="23"/>
    </row>
    <row r="520" spans="3:11">
      <c r="C520" s="1"/>
      <c r="D520" s="1"/>
      <c r="E520" s="21"/>
      <c r="F520" s="23"/>
      <c r="G520" s="23"/>
      <c r="H520" s="23"/>
      <c r="I520" s="22"/>
      <c r="J520" s="23"/>
      <c r="K520" s="23"/>
    </row>
    <row r="521" spans="3:11">
      <c r="C521" s="1"/>
      <c r="D521" s="1"/>
      <c r="E521" s="21"/>
      <c r="F521" s="23"/>
      <c r="G521" s="23"/>
      <c r="H521" s="23"/>
      <c r="I521" s="22"/>
      <c r="J521" s="23"/>
      <c r="K521" s="23"/>
    </row>
    <row r="522" spans="3:11">
      <c r="C522" s="1"/>
      <c r="D522" s="1"/>
      <c r="E522" s="21"/>
      <c r="F522" s="23"/>
      <c r="G522" s="23"/>
      <c r="H522" s="23"/>
      <c r="I522" s="22"/>
      <c r="J522" s="23"/>
      <c r="K522" s="23"/>
    </row>
    <row r="523" spans="3:11">
      <c r="C523" s="1"/>
      <c r="D523" s="1"/>
      <c r="E523" s="21"/>
      <c r="F523" s="23"/>
      <c r="G523" s="23"/>
      <c r="H523" s="23"/>
      <c r="I523" s="22"/>
      <c r="J523" s="23"/>
      <c r="K523" s="23"/>
    </row>
    <row r="524" spans="3:11">
      <c r="C524" s="1"/>
      <c r="D524" s="1"/>
      <c r="E524" s="21"/>
      <c r="F524" s="23"/>
      <c r="G524" s="23"/>
      <c r="H524" s="23"/>
      <c r="I524" s="22"/>
      <c r="J524" s="23"/>
      <c r="K524" s="23"/>
    </row>
    <row r="525" spans="3:11">
      <c r="C525" s="1"/>
      <c r="D525" s="1"/>
      <c r="E525" s="21"/>
      <c r="F525" s="23"/>
      <c r="G525" s="23"/>
      <c r="H525" s="23"/>
      <c r="I525" s="22"/>
      <c r="J525" s="23"/>
      <c r="K525" s="23"/>
    </row>
    <row r="526" spans="3:11">
      <c r="C526" s="1"/>
      <c r="D526" s="1"/>
      <c r="E526" s="21"/>
      <c r="F526" s="23"/>
      <c r="G526" s="23"/>
      <c r="H526" s="23"/>
      <c r="I526" s="22"/>
      <c r="J526" s="23"/>
      <c r="K526" s="23"/>
    </row>
    <row r="527" spans="3:11">
      <c r="C527" s="1"/>
      <c r="D527" s="1"/>
      <c r="E527" s="21"/>
      <c r="F527" s="23"/>
      <c r="G527" s="23"/>
      <c r="H527" s="23"/>
      <c r="I527" s="22"/>
      <c r="J527" s="23"/>
      <c r="K527" s="23"/>
    </row>
    <row r="528" spans="3:11">
      <c r="C528" s="1"/>
      <c r="D528" s="1"/>
      <c r="E528" s="21"/>
      <c r="F528" s="23"/>
      <c r="G528" s="23"/>
      <c r="H528" s="23"/>
      <c r="I528" s="22"/>
      <c r="J528" s="23"/>
      <c r="K528" s="23"/>
    </row>
    <row r="529" spans="3:11">
      <c r="C529" s="1"/>
      <c r="D529" s="1"/>
      <c r="E529" s="21"/>
      <c r="F529" s="23"/>
      <c r="G529" s="23"/>
      <c r="H529" s="23"/>
      <c r="I529" s="22"/>
      <c r="J529" s="23"/>
      <c r="K529" s="23"/>
    </row>
    <row r="530" spans="3:11">
      <c r="C530" s="1"/>
      <c r="D530" s="1"/>
      <c r="E530" s="21"/>
      <c r="F530" s="23"/>
      <c r="G530" s="23"/>
      <c r="H530" s="23"/>
      <c r="I530" s="22"/>
      <c r="J530" s="23"/>
      <c r="K530" s="23"/>
    </row>
    <row r="531" spans="3:11">
      <c r="C531" s="1"/>
      <c r="D531" s="1"/>
      <c r="E531" s="21"/>
      <c r="F531" s="23"/>
      <c r="G531" s="23"/>
      <c r="H531" s="23"/>
      <c r="I531" s="22"/>
      <c r="J531" s="23"/>
      <c r="K531" s="23"/>
    </row>
    <row r="532" spans="3:11">
      <c r="C532" s="1"/>
      <c r="D532" s="1"/>
      <c r="E532" s="21"/>
      <c r="F532" s="23"/>
      <c r="G532" s="23"/>
      <c r="H532" s="23"/>
      <c r="I532" s="22"/>
      <c r="J532" s="23"/>
      <c r="K532" s="23"/>
    </row>
    <row r="533" spans="3:11">
      <c r="C533" s="1"/>
      <c r="D533" s="1"/>
      <c r="E533" s="21"/>
      <c r="F533" s="23"/>
      <c r="G533" s="23"/>
      <c r="H533" s="23"/>
      <c r="I533" s="22"/>
      <c r="J533" s="23"/>
      <c r="K533" s="23"/>
    </row>
    <row r="534" spans="3:11">
      <c r="C534" s="1"/>
      <c r="D534" s="1"/>
      <c r="E534" s="21"/>
      <c r="F534" s="23"/>
      <c r="G534" s="23"/>
      <c r="H534" s="23"/>
      <c r="I534" s="22"/>
      <c r="J534" s="23"/>
      <c r="K534" s="23"/>
    </row>
    <row r="535" spans="3:11">
      <c r="C535" s="1"/>
      <c r="D535" s="1"/>
      <c r="E535" s="21"/>
      <c r="F535" s="23"/>
      <c r="G535" s="23"/>
      <c r="H535" s="23"/>
      <c r="I535" s="22"/>
      <c r="J535" s="23"/>
      <c r="K535" s="23"/>
    </row>
    <row r="536" spans="3:11">
      <c r="C536" s="1"/>
      <c r="D536" s="1"/>
      <c r="E536" s="21"/>
      <c r="F536" s="23"/>
      <c r="G536" s="23"/>
      <c r="H536" s="23"/>
      <c r="I536" s="22"/>
      <c r="J536" s="23"/>
      <c r="K536" s="23"/>
    </row>
    <row r="537" spans="3:11">
      <c r="C537" s="1"/>
      <c r="D537" s="1"/>
      <c r="E537" s="21"/>
      <c r="F537" s="23"/>
      <c r="G537" s="23"/>
      <c r="H537" s="23"/>
      <c r="I537" s="22"/>
      <c r="J537" s="23"/>
      <c r="K537" s="23"/>
    </row>
    <row r="538" spans="3:11">
      <c r="C538" s="1"/>
      <c r="D538" s="1"/>
      <c r="E538" s="21"/>
      <c r="F538" s="23"/>
      <c r="G538" s="23"/>
      <c r="H538" s="23"/>
      <c r="I538" s="22"/>
      <c r="J538" s="23"/>
      <c r="K538" s="23"/>
    </row>
    <row r="539" spans="3:11">
      <c r="C539" s="1"/>
      <c r="D539" s="1"/>
      <c r="E539" s="21"/>
      <c r="F539" s="23"/>
      <c r="G539" s="23"/>
      <c r="H539" s="23"/>
      <c r="I539" s="22"/>
      <c r="J539" s="23"/>
      <c r="K539" s="23"/>
    </row>
    <row r="540" spans="3:11">
      <c r="C540" s="1"/>
      <c r="D540" s="1"/>
      <c r="E540" s="21"/>
      <c r="F540" s="23"/>
      <c r="G540" s="23"/>
      <c r="H540" s="23"/>
      <c r="I540" s="22"/>
      <c r="J540" s="23"/>
      <c r="K540" s="23"/>
    </row>
    <row r="541" spans="3:11">
      <c r="C541" s="1"/>
      <c r="D541" s="1"/>
      <c r="E541" s="21"/>
      <c r="F541" s="23"/>
      <c r="G541" s="23"/>
      <c r="H541" s="23"/>
      <c r="I541" s="22"/>
      <c r="J541" s="23"/>
      <c r="K541" s="23"/>
    </row>
    <row r="542" spans="3:11">
      <c r="C542" s="1"/>
      <c r="D542" s="1"/>
      <c r="E542" s="21"/>
      <c r="F542" s="23"/>
      <c r="G542" s="23"/>
      <c r="H542" s="23"/>
      <c r="I542" s="22"/>
      <c r="J542" s="23"/>
      <c r="K542" s="23"/>
    </row>
    <row r="543" spans="3:11">
      <c r="C543" s="1"/>
      <c r="D543" s="1"/>
      <c r="E543" s="21"/>
      <c r="F543" s="23"/>
      <c r="G543" s="23"/>
      <c r="H543" s="23"/>
      <c r="I543" s="22"/>
      <c r="J543" s="23"/>
      <c r="K543" s="23"/>
    </row>
    <row r="544" spans="3:11">
      <c r="C544" s="1"/>
      <c r="D544" s="1"/>
      <c r="E544" s="21"/>
      <c r="F544" s="23"/>
      <c r="G544" s="23"/>
      <c r="H544" s="23"/>
      <c r="I544" s="22"/>
      <c r="J544" s="23"/>
      <c r="K544" s="23"/>
    </row>
    <row r="545" spans="3:11">
      <c r="C545" s="1"/>
      <c r="D545" s="1"/>
      <c r="E545" s="21"/>
      <c r="F545" s="23"/>
      <c r="G545" s="23"/>
      <c r="H545" s="23"/>
      <c r="I545" s="22"/>
      <c r="J545" s="23"/>
      <c r="K545" s="23"/>
    </row>
    <row r="546" spans="3:11">
      <c r="C546" s="1"/>
      <c r="D546" s="1"/>
      <c r="E546" s="21"/>
      <c r="F546" s="23"/>
      <c r="G546" s="23"/>
      <c r="H546" s="23"/>
      <c r="I546" s="22"/>
      <c r="J546" s="23"/>
      <c r="K546" s="23"/>
    </row>
    <row r="547" spans="3:11">
      <c r="C547" s="1"/>
      <c r="D547" s="1"/>
      <c r="E547" s="21"/>
      <c r="F547" s="23"/>
      <c r="G547" s="23"/>
      <c r="H547" s="23"/>
      <c r="I547" s="22"/>
      <c r="J547" s="23"/>
      <c r="K547" s="23"/>
    </row>
    <row r="548" spans="3:11">
      <c r="C548" s="1"/>
      <c r="D548" s="1"/>
      <c r="E548" s="21"/>
      <c r="F548" s="23"/>
      <c r="G548" s="23"/>
      <c r="H548" s="23"/>
      <c r="I548" s="22"/>
      <c r="J548" s="23"/>
      <c r="K548" s="23"/>
    </row>
    <row r="549" spans="3:11">
      <c r="C549" s="1"/>
      <c r="D549" s="1"/>
      <c r="E549" s="21"/>
      <c r="F549" s="23"/>
      <c r="G549" s="23"/>
      <c r="H549" s="23"/>
      <c r="I549" s="22"/>
      <c r="J549" s="23"/>
      <c r="K549" s="23"/>
    </row>
    <row r="550" spans="3:11">
      <c r="C550" s="1"/>
      <c r="D550" s="1"/>
      <c r="E550" s="21"/>
      <c r="F550" s="23"/>
      <c r="G550" s="23"/>
      <c r="H550" s="23"/>
      <c r="I550" s="22"/>
      <c r="J550" s="23"/>
      <c r="K550" s="23"/>
    </row>
    <row r="551" spans="3:11">
      <c r="C551" s="1"/>
      <c r="D551" s="1"/>
      <c r="E551" s="21"/>
      <c r="F551" s="23"/>
      <c r="G551" s="23"/>
      <c r="H551" s="23"/>
      <c r="I551" s="22"/>
      <c r="J551" s="23"/>
      <c r="K551" s="23"/>
    </row>
    <row r="552" spans="3:11">
      <c r="C552" s="1"/>
      <c r="D552" s="1"/>
      <c r="E552" s="21"/>
      <c r="F552" s="23"/>
      <c r="G552" s="23"/>
      <c r="H552" s="23"/>
      <c r="I552" s="22"/>
      <c r="J552" s="23"/>
      <c r="K552" s="23"/>
    </row>
    <row r="553" spans="3:11">
      <c r="C553" s="1"/>
      <c r="D553" s="1"/>
      <c r="E553" s="21"/>
      <c r="F553" s="23"/>
      <c r="G553" s="23"/>
      <c r="H553" s="23"/>
      <c r="I553" s="22"/>
      <c r="J553" s="23"/>
      <c r="K553" s="23"/>
    </row>
    <row r="554" spans="3:11">
      <c r="C554" s="1"/>
      <c r="D554" s="1"/>
      <c r="E554" s="21"/>
      <c r="F554" s="23"/>
      <c r="G554" s="23"/>
      <c r="H554" s="23"/>
      <c r="I554" s="22"/>
      <c r="J554" s="23"/>
      <c r="K554" s="23"/>
    </row>
    <row r="555" spans="3:11">
      <c r="C555" s="1"/>
      <c r="D555" s="1"/>
      <c r="E555" s="21"/>
      <c r="F555" s="23"/>
      <c r="G555" s="23"/>
      <c r="H555" s="23"/>
      <c r="I555" s="22"/>
      <c r="J555" s="23"/>
      <c r="K555" s="23"/>
    </row>
    <row r="556" spans="3:11">
      <c r="C556" s="1"/>
      <c r="D556" s="1"/>
      <c r="E556" s="21"/>
      <c r="F556" s="23"/>
      <c r="G556" s="23"/>
      <c r="H556" s="23"/>
      <c r="I556" s="22"/>
      <c r="J556" s="23"/>
      <c r="K556" s="23"/>
    </row>
    <row r="557" spans="3:11">
      <c r="C557" s="1"/>
      <c r="D557" s="1"/>
      <c r="E557" s="21"/>
      <c r="F557" s="23"/>
      <c r="G557" s="23"/>
      <c r="H557" s="23"/>
      <c r="I557" s="22"/>
      <c r="J557" s="23"/>
      <c r="K557" s="23"/>
    </row>
  </sheetData>
  <mergeCells count="1">
    <mergeCell ref="B1:I1"/>
  </mergeCells>
  <phoneticPr fontId="4" type="noConversion"/>
  <pageMargins left="0.7" right="0.7" top="0.75" bottom="0.75" header="0.3" footer="0.3"/>
  <pageSetup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8"/>
  <sheetViews>
    <sheetView tabSelected="1" topLeftCell="B1" workbookViewId="0">
      <selection activeCell="B2" sqref="B2"/>
    </sheetView>
  </sheetViews>
  <sheetFormatPr baseColWidth="10" defaultColWidth="8.83203125" defaultRowHeight="14" x14ac:dyDescent="0"/>
  <cols>
    <col min="1" max="1" width="19.5" style="2" customWidth="1"/>
    <col min="2" max="2" width="33.5" customWidth="1"/>
    <col min="3" max="3" width="13.1640625" customWidth="1"/>
    <col min="4" max="4" width="12.5" customWidth="1"/>
    <col min="5" max="5" width="10.1640625" customWidth="1"/>
    <col min="6" max="6" width="10" customWidth="1"/>
    <col min="7" max="7" width="12.5" customWidth="1"/>
    <col min="8" max="8" width="10.1640625" customWidth="1"/>
    <col min="9" max="9" width="10" customWidth="1"/>
    <col min="10" max="10" width="8.83203125" style="18"/>
    <col min="11" max="11" width="12.5" customWidth="1"/>
    <col min="12" max="12" width="10.1640625" style="57" customWidth="1"/>
    <col min="13" max="13" width="10" style="57" customWidth="1"/>
    <col min="14" max="14" width="4.1640625" style="51" customWidth="1"/>
    <col min="15" max="15" width="10.83203125" style="51" customWidth="1"/>
    <col min="16" max="16" width="10" style="51" customWidth="1"/>
    <col min="18" max="18" width="9" customWidth="1"/>
  </cols>
  <sheetData>
    <row r="1" spans="1:16">
      <c r="A1" s="40"/>
      <c r="B1" s="58" t="s">
        <v>488</v>
      </c>
      <c r="C1" s="58"/>
      <c r="D1" s="58"/>
      <c r="E1" s="58"/>
      <c r="F1" s="58"/>
      <c r="G1" s="58"/>
      <c r="H1" s="58"/>
      <c r="I1" s="58"/>
      <c r="J1" s="58"/>
      <c r="K1" s="58"/>
    </row>
    <row r="2" spans="1:16">
      <c r="C2" s="59" t="s">
        <v>474</v>
      </c>
      <c r="D2" s="59"/>
      <c r="E2" s="59"/>
      <c r="F2" s="59"/>
      <c r="G2" s="60" t="s">
        <v>475</v>
      </c>
      <c r="H2" s="60"/>
      <c r="I2" s="60"/>
      <c r="J2" s="60"/>
      <c r="K2" s="60"/>
      <c r="L2" s="60"/>
      <c r="M2" s="60"/>
      <c r="N2" s="60"/>
      <c r="O2" s="60"/>
      <c r="P2" s="60"/>
    </row>
    <row r="3" spans="1:16" ht="56">
      <c r="A3" s="2" t="s">
        <v>0</v>
      </c>
      <c r="B3" s="9" t="s">
        <v>1</v>
      </c>
      <c r="C3" s="10" t="s">
        <v>449</v>
      </c>
      <c r="D3" s="10" t="s">
        <v>473</v>
      </c>
      <c r="E3" s="10" t="s">
        <v>447</v>
      </c>
      <c r="F3" s="10" t="s">
        <v>448</v>
      </c>
      <c r="G3" s="11" t="s">
        <v>473</v>
      </c>
      <c r="H3" s="11" t="s">
        <v>476</v>
      </c>
      <c r="I3" s="11" t="s">
        <v>477</v>
      </c>
      <c r="J3" s="16" t="s">
        <v>478</v>
      </c>
      <c r="K3" s="11" t="s">
        <v>459</v>
      </c>
      <c r="L3" s="53" t="s">
        <v>476</v>
      </c>
      <c r="M3" s="53" t="s">
        <v>477</v>
      </c>
      <c r="N3" s="41"/>
      <c r="O3" s="41" t="s">
        <v>482</v>
      </c>
      <c r="P3" s="41" t="s">
        <v>483</v>
      </c>
    </row>
    <row r="4" spans="1:16" s="9" customFormat="1">
      <c r="A4" s="12"/>
      <c r="B4" s="9" t="s">
        <v>457</v>
      </c>
      <c r="C4" s="13">
        <v>477833</v>
      </c>
      <c r="D4" s="14">
        <v>96877</v>
      </c>
      <c r="E4" s="14">
        <f>D4*0.17512</f>
        <v>16965.10024</v>
      </c>
      <c r="F4" s="14">
        <f>D4*0.57982</f>
        <v>56171.222139999998</v>
      </c>
      <c r="G4" s="14">
        <v>28184</v>
      </c>
      <c r="H4" s="14">
        <f>G4*0.17512</f>
        <v>4935.5820800000001</v>
      </c>
      <c r="I4" s="14">
        <f>G4*0.57982</f>
        <v>16341.64688</v>
      </c>
      <c r="J4" s="19">
        <f>(I4/F4)*100</f>
        <v>29.092560669715205</v>
      </c>
      <c r="K4" s="14">
        <f>'T1. Graduation Rates'!D3*'T1. Graduation Rates'!L3/100</f>
        <v>4620.6549999999997</v>
      </c>
      <c r="L4" s="54">
        <f t="shared" ref="L4:L36" si="0">K4*0.17512</f>
        <v>809.16910359999997</v>
      </c>
      <c r="M4" s="54">
        <f t="shared" ref="M4:M36" si="1">K4*0.57982</f>
        <v>2679.1481820999998</v>
      </c>
      <c r="N4" s="42"/>
      <c r="O4" s="43">
        <f>'T1. Graduation Rates'!C3*'T1. Graduation Rates'!L3*0.0001*0.17512</f>
        <v>54.390774724000003</v>
      </c>
      <c r="P4" s="43">
        <f>'T1. Graduation Rates'!C3*'T1. Graduation Rates'!L3*0.0001*0.57982</f>
        <v>180.087134539</v>
      </c>
    </row>
    <row r="5" spans="1:16">
      <c r="A5" s="2" t="s">
        <v>46</v>
      </c>
      <c r="B5" t="s">
        <v>2</v>
      </c>
      <c r="C5" s="3">
        <v>47662</v>
      </c>
      <c r="D5" s="1">
        <v>13522</v>
      </c>
      <c r="E5" s="3">
        <f>D5*0.17512</f>
        <v>2367.97264</v>
      </c>
      <c r="F5" s="3">
        <f>D5*0.57982</f>
        <v>7840.3260399999999</v>
      </c>
      <c r="G5" s="1">
        <v>1371</v>
      </c>
      <c r="H5" s="3">
        <f>G5*0.17512</f>
        <v>240.08951999999999</v>
      </c>
      <c r="I5" s="3">
        <f>G5*0.57982</f>
        <v>794.93322000000001</v>
      </c>
      <c r="J5" s="17">
        <f t="shared" ref="J5:J68" si="2">(I5/F5)*100</f>
        <v>10.139032687472268</v>
      </c>
      <c r="K5" s="1">
        <f>'T1. Graduation Rates'!D4*'T1. Graduation Rates'!L4/100</f>
        <v>255.15</v>
      </c>
      <c r="L5" s="35">
        <f t="shared" si="0"/>
        <v>44.681868000000001</v>
      </c>
      <c r="M5" s="35">
        <f t="shared" si="1"/>
        <v>147.94107300000002</v>
      </c>
      <c r="N5" s="44"/>
      <c r="O5" s="45">
        <f>'T1. Graduation Rates'!C4*'T1. Graduation Rates'!L4*0.0001*0.17512</f>
        <v>7.5119124959999999</v>
      </c>
      <c r="P5" s="45">
        <f>'T1. Graduation Rates'!C4*'T1. Graduation Rates'!L4*0.0001*0.57982</f>
        <v>24.871842755999999</v>
      </c>
    </row>
    <row r="6" spans="1:16">
      <c r="A6" s="2" t="s">
        <v>3</v>
      </c>
      <c r="B6" t="s">
        <v>4</v>
      </c>
      <c r="C6" s="3">
        <v>9250</v>
      </c>
      <c r="D6" s="1">
        <v>1604</v>
      </c>
      <c r="E6" s="3">
        <f t="shared" ref="E6:E36" si="3">D6*0.17512</f>
        <v>280.89247999999998</v>
      </c>
      <c r="F6" s="3">
        <f t="shared" ref="F6:F36" si="4">D6*0.57982</f>
        <v>930.03128000000004</v>
      </c>
      <c r="G6" s="1">
        <v>363</v>
      </c>
      <c r="H6" s="3">
        <f t="shared" ref="H6:H36" si="5">G6*0.17512</f>
        <v>63.568559999999998</v>
      </c>
      <c r="I6" s="3">
        <f t="shared" ref="I6:I36" si="6">G6*0.57982</f>
        <v>210.47466</v>
      </c>
      <c r="J6" s="17">
        <f t="shared" si="2"/>
        <v>22.630922693266832</v>
      </c>
      <c r="K6" s="1">
        <f>'T1. Graduation Rates'!D5*'T1. Graduation Rates'!L5/100</f>
        <v>65.575000000000003</v>
      </c>
      <c r="L6" s="35">
        <f t="shared" si="0"/>
        <v>11.483494</v>
      </c>
      <c r="M6" s="35">
        <f t="shared" si="1"/>
        <v>38.021696500000004</v>
      </c>
      <c r="N6" s="44"/>
      <c r="O6" s="45">
        <f>'T1. Graduation Rates'!C5*'T1. Graduation Rates'!L5*0.0001*0.17512</f>
        <v>0.98811459999999995</v>
      </c>
      <c r="P6" s="45">
        <f>'T1. Graduation Rates'!C5*'T1. Graduation Rates'!L5*0.0001*0.57982</f>
        <v>3.2716343500000002</v>
      </c>
    </row>
    <row r="7" spans="1:16">
      <c r="A7" s="2" t="s">
        <v>5</v>
      </c>
      <c r="B7" t="s">
        <v>6</v>
      </c>
      <c r="C7" s="3">
        <v>8208</v>
      </c>
      <c r="D7" s="1">
        <v>1124</v>
      </c>
      <c r="E7" s="3">
        <f t="shared" si="3"/>
        <v>196.83488</v>
      </c>
      <c r="F7" s="3">
        <f t="shared" si="4"/>
        <v>651.71767999999997</v>
      </c>
      <c r="G7" s="1">
        <v>320</v>
      </c>
      <c r="H7" s="3">
        <f t="shared" si="5"/>
        <v>56.038399999999996</v>
      </c>
      <c r="I7" s="3">
        <f t="shared" si="6"/>
        <v>185.54239999999999</v>
      </c>
      <c r="J7" s="17">
        <f t="shared" si="2"/>
        <v>28.469750889679712</v>
      </c>
      <c r="K7" s="1">
        <f>'T1. Graduation Rates'!D6*'T1. Graduation Rates'!L6/100</f>
        <v>95.201999999999984</v>
      </c>
      <c r="L7" s="35">
        <f t="shared" si="0"/>
        <v>16.671774239999998</v>
      </c>
      <c r="M7" s="35">
        <f t="shared" si="1"/>
        <v>55.200023639999991</v>
      </c>
      <c r="N7" s="44"/>
      <c r="O7" s="45">
        <f>'T1. Graduation Rates'!C6*'T1. Graduation Rates'!L6*0.0001*0.17512</f>
        <v>1.2361510656000001</v>
      </c>
      <c r="P7" s="45">
        <f>'T1. Graduation Rates'!C6*'T1. Graduation Rates'!L6*0.0001*0.57982</f>
        <v>4.0928798016000005</v>
      </c>
    </row>
    <row r="8" spans="1:16">
      <c r="A8" s="2" t="s">
        <v>3</v>
      </c>
      <c r="B8" t="s">
        <v>7</v>
      </c>
      <c r="C8" s="3">
        <v>6915</v>
      </c>
      <c r="D8" s="1">
        <v>1549</v>
      </c>
      <c r="E8" s="3">
        <f t="shared" si="3"/>
        <v>271.26087999999999</v>
      </c>
      <c r="F8" s="3">
        <f t="shared" si="4"/>
        <v>898.14117999999996</v>
      </c>
      <c r="G8" s="1">
        <v>390</v>
      </c>
      <c r="H8" s="3">
        <f t="shared" si="5"/>
        <v>68.296800000000005</v>
      </c>
      <c r="I8" s="3">
        <f t="shared" si="6"/>
        <v>226.12979999999999</v>
      </c>
      <c r="J8" s="17">
        <f t="shared" si="2"/>
        <v>25.177533892834088</v>
      </c>
      <c r="K8" s="1">
        <f>'T1. Graduation Rates'!D7*'T1. Graduation Rates'!L7/100</f>
        <v>66.528000000000006</v>
      </c>
      <c r="L8" s="35">
        <f t="shared" si="0"/>
        <v>11.650383360000001</v>
      </c>
      <c r="M8" s="35">
        <f t="shared" si="1"/>
        <v>38.574264960000001</v>
      </c>
      <c r="N8" s="44"/>
      <c r="O8" s="45">
        <f>'T1. Graduation Rates'!C7*'T1. Graduation Rates'!L7*0.0001*0.17512</f>
        <v>0.93243519600000002</v>
      </c>
      <c r="P8" s="45">
        <f>'T1. Graduation Rates'!C7*'T1. Graduation Rates'!L7*0.0001*0.57982</f>
        <v>3.0872805810000004</v>
      </c>
    </row>
    <row r="9" spans="1:16">
      <c r="A9" s="2" t="s">
        <v>46</v>
      </c>
      <c r="B9" t="s">
        <v>8</v>
      </c>
      <c r="C9" s="3">
        <v>6281</v>
      </c>
      <c r="D9" s="1">
        <v>1259</v>
      </c>
      <c r="E9" s="3">
        <f t="shared" si="3"/>
        <v>220.47608</v>
      </c>
      <c r="F9" s="3">
        <f t="shared" si="4"/>
        <v>729.99338</v>
      </c>
      <c r="G9" s="1">
        <v>395</v>
      </c>
      <c r="H9" s="3">
        <f t="shared" si="5"/>
        <v>69.172399999999996</v>
      </c>
      <c r="I9" s="3">
        <f t="shared" si="6"/>
        <v>229.02889999999999</v>
      </c>
      <c r="J9" s="17">
        <f t="shared" si="2"/>
        <v>31.374106433677522</v>
      </c>
      <c r="K9" s="1">
        <f>'T1. Graduation Rates'!D8*'T1. Graduation Rates'!L8/100</f>
        <v>59.28</v>
      </c>
      <c r="L9" s="35">
        <f t="shared" si="0"/>
        <v>10.381113600000001</v>
      </c>
      <c r="M9" s="35">
        <f t="shared" si="1"/>
        <v>34.371729600000002</v>
      </c>
      <c r="N9" s="44"/>
      <c r="O9" s="45">
        <f>'T1. Graduation Rates'!C8*'T1. Graduation Rates'!L8*0.0001*0.17512</f>
        <v>0.71495366800000004</v>
      </c>
      <c r="P9" s="45">
        <f>'T1. Graduation Rates'!C8*'T1. Graduation Rates'!L8*0.0001*0.57982</f>
        <v>2.3672021230000002</v>
      </c>
    </row>
    <row r="10" spans="1:16">
      <c r="A10" s="2" t="s">
        <v>49</v>
      </c>
      <c r="B10" t="s">
        <v>9</v>
      </c>
      <c r="C10" s="3">
        <v>5979</v>
      </c>
      <c r="D10" s="1">
        <v>1188</v>
      </c>
      <c r="E10" s="3">
        <f t="shared" si="3"/>
        <v>208.04256000000001</v>
      </c>
      <c r="F10" s="3">
        <f t="shared" si="4"/>
        <v>688.82615999999996</v>
      </c>
      <c r="G10" s="1">
        <v>384</v>
      </c>
      <c r="H10" s="3">
        <f t="shared" si="5"/>
        <v>67.246080000000006</v>
      </c>
      <c r="I10" s="3">
        <f t="shared" si="6"/>
        <v>222.65088</v>
      </c>
      <c r="J10" s="17">
        <f t="shared" si="2"/>
        <v>32.323232323232325</v>
      </c>
      <c r="K10" s="1">
        <f>'T1. Graduation Rates'!D9*'T1. Graduation Rates'!L9/100</f>
        <v>36.57</v>
      </c>
      <c r="L10" s="35">
        <f t="shared" si="0"/>
        <v>6.4041383999999999</v>
      </c>
      <c r="M10" s="35">
        <f t="shared" si="1"/>
        <v>21.204017400000001</v>
      </c>
      <c r="N10" s="44"/>
      <c r="O10" s="45">
        <f>'T1. Graduation Rates'!C9*'T1. Graduation Rates'!L9*0.0001*0.17512</f>
        <v>0.55493251440000002</v>
      </c>
      <c r="P10" s="45">
        <f>'T1. Graduation Rates'!C9*'T1. Graduation Rates'!L9*0.0001*0.57982</f>
        <v>1.8373742034</v>
      </c>
    </row>
    <row r="11" spans="1:16">
      <c r="A11" s="2" t="s">
        <v>10</v>
      </c>
      <c r="B11" t="s">
        <v>11</v>
      </c>
      <c r="C11" s="3">
        <v>5813</v>
      </c>
      <c r="D11" s="1">
        <v>2128</v>
      </c>
      <c r="E11" s="3">
        <f t="shared" si="3"/>
        <v>372.65535999999997</v>
      </c>
      <c r="F11" s="3">
        <f t="shared" si="4"/>
        <v>1233.8569600000001</v>
      </c>
      <c r="G11" s="1">
        <v>635</v>
      </c>
      <c r="H11" s="3">
        <f t="shared" si="5"/>
        <v>111.2012</v>
      </c>
      <c r="I11" s="3">
        <f t="shared" si="6"/>
        <v>368.1857</v>
      </c>
      <c r="J11" s="17">
        <f t="shared" si="2"/>
        <v>29.840225563909772</v>
      </c>
      <c r="K11" s="1">
        <f>'T1. Graduation Rates'!D10*'T1. Graduation Rates'!L10/100</f>
        <v>100.57</v>
      </c>
      <c r="L11" s="35">
        <f t="shared" si="0"/>
        <v>17.611818399999997</v>
      </c>
      <c r="M11" s="35">
        <f t="shared" si="1"/>
        <v>58.312497399999998</v>
      </c>
      <c r="N11" s="44"/>
      <c r="O11" s="45">
        <f>'T1. Graduation Rates'!C10*'T1. Graduation Rates'!L10*0.0001*0.17512</f>
        <v>0.90599557840000011</v>
      </c>
      <c r="P11" s="45">
        <f>'T1. Graduation Rates'!C10*'T1. Graduation Rates'!L10*0.0001*0.57982</f>
        <v>2.9997393574000002</v>
      </c>
    </row>
    <row r="12" spans="1:16">
      <c r="A12" s="2" t="s">
        <v>453</v>
      </c>
      <c r="B12" t="s">
        <v>12</v>
      </c>
      <c r="C12" s="3">
        <v>5736</v>
      </c>
      <c r="D12" s="1">
        <v>810</v>
      </c>
      <c r="E12" s="3">
        <f t="shared" si="3"/>
        <v>141.84719999999999</v>
      </c>
      <c r="F12" s="3">
        <f t="shared" si="4"/>
        <v>469.6542</v>
      </c>
      <c r="G12" s="1">
        <v>259</v>
      </c>
      <c r="H12" s="3">
        <f t="shared" si="5"/>
        <v>45.356079999999999</v>
      </c>
      <c r="I12" s="3">
        <f t="shared" si="6"/>
        <v>150.17338000000001</v>
      </c>
      <c r="J12" s="17">
        <f t="shared" si="2"/>
        <v>31.97530864197531</v>
      </c>
      <c r="K12" s="1">
        <f>'T1. Graduation Rates'!D11*'T1. Graduation Rates'!L11/100</f>
        <v>36.063999999999993</v>
      </c>
      <c r="L12" s="35">
        <f t="shared" si="0"/>
        <v>6.3155276799999989</v>
      </c>
      <c r="M12" s="35">
        <f t="shared" si="1"/>
        <v>20.910628479999996</v>
      </c>
      <c r="N12" s="44"/>
      <c r="O12" s="45">
        <f>'T1. Graduation Rates'!C11*'T1. Graduation Rates'!L11*0.0001*0.17512</f>
        <v>0.46206462720000002</v>
      </c>
      <c r="P12" s="45">
        <f>'T1. Graduation Rates'!C11*'T1. Graduation Rates'!L11*0.0001*0.57982</f>
        <v>1.5298898592000001</v>
      </c>
    </row>
    <row r="13" spans="1:16">
      <c r="A13" s="2" t="s">
        <v>46</v>
      </c>
      <c r="B13" t="s">
        <v>13</v>
      </c>
      <c r="C13" s="3">
        <v>5402</v>
      </c>
      <c r="D13" s="1">
        <v>2002</v>
      </c>
      <c r="E13" s="3">
        <f t="shared" si="3"/>
        <v>350.59023999999999</v>
      </c>
      <c r="F13" s="3">
        <f t="shared" si="4"/>
        <v>1160.79964</v>
      </c>
      <c r="G13" s="1">
        <v>328</v>
      </c>
      <c r="H13" s="3">
        <f t="shared" si="5"/>
        <v>57.439360000000001</v>
      </c>
      <c r="I13" s="3">
        <f t="shared" si="6"/>
        <v>190.18096</v>
      </c>
      <c r="J13" s="17">
        <f t="shared" si="2"/>
        <v>16.383616383616385</v>
      </c>
      <c r="K13" s="1">
        <f>'T1. Graduation Rates'!D12*'T1. Graduation Rates'!L12/100</f>
        <v>36.342000000000006</v>
      </c>
      <c r="L13" s="35">
        <f t="shared" si="0"/>
        <v>6.3642110400000007</v>
      </c>
      <c r="M13" s="35">
        <f t="shared" si="1"/>
        <v>21.071818440000005</v>
      </c>
      <c r="N13" s="44"/>
      <c r="O13" s="45">
        <f>'T1. Graduation Rates'!C12*'T1. Graduation Rates'!L12*0.0001*0.17512</f>
        <v>0.51083904960000004</v>
      </c>
      <c r="P13" s="45">
        <f>'T1. Graduation Rates'!C12*'T1. Graduation Rates'!L12*0.0001*0.57982</f>
        <v>1.6913813256000001</v>
      </c>
    </row>
    <row r="14" spans="1:16">
      <c r="A14" s="2" t="s">
        <v>46</v>
      </c>
      <c r="B14" t="s">
        <v>14</v>
      </c>
      <c r="C14" s="3">
        <v>5234</v>
      </c>
      <c r="D14" s="1">
        <v>1730</v>
      </c>
      <c r="E14" s="3">
        <f t="shared" si="3"/>
        <v>302.95760000000001</v>
      </c>
      <c r="F14" s="3">
        <f t="shared" si="4"/>
        <v>1003.0886</v>
      </c>
      <c r="G14" s="1">
        <v>563</v>
      </c>
      <c r="H14" s="3">
        <f t="shared" si="5"/>
        <v>98.592559999999992</v>
      </c>
      <c r="I14" s="3">
        <f t="shared" si="6"/>
        <v>326.43866000000003</v>
      </c>
      <c r="J14" s="17">
        <f t="shared" si="2"/>
        <v>32.543352601156073</v>
      </c>
      <c r="K14" s="1">
        <f>'T1. Graduation Rates'!D13*'T1. Graduation Rates'!L13/100</f>
        <v>40.86</v>
      </c>
      <c r="L14" s="35">
        <f t="shared" si="0"/>
        <v>7.1554031999999994</v>
      </c>
      <c r="M14" s="35">
        <f t="shared" si="1"/>
        <v>23.6914452</v>
      </c>
      <c r="N14" s="44"/>
      <c r="O14" s="45">
        <f>'T1. Graduation Rates'!C13*'T1. Graduation Rates'!L13*0.0001*0.17512</f>
        <v>0.32996810879999999</v>
      </c>
      <c r="P14" s="45">
        <f>'T1. Graduation Rates'!C13*'T1. Graduation Rates'!L13*0.0001*0.57982</f>
        <v>1.0925200368000001</v>
      </c>
    </row>
    <row r="15" spans="1:16">
      <c r="A15" s="2" t="s">
        <v>3</v>
      </c>
      <c r="B15" t="s">
        <v>15</v>
      </c>
      <c r="C15" s="3">
        <v>5106</v>
      </c>
      <c r="D15" s="1">
        <v>1223</v>
      </c>
      <c r="E15" s="3">
        <f t="shared" si="3"/>
        <v>214.17176000000001</v>
      </c>
      <c r="F15" s="3">
        <f t="shared" si="4"/>
        <v>709.11986000000002</v>
      </c>
      <c r="G15" s="1">
        <v>186</v>
      </c>
      <c r="H15" s="3">
        <f t="shared" si="5"/>
        <v>32.572319999999998</v>
      </c>
      <c r="I15" s="3">
        <f t="shared" si="6"/>
        <v>107.84652</v>
      </c>
      <c r="J15" s="17">
        <f t="shared" si="2"/>
        <v>15.208503679476696</v>
      </c>
      <c r="K15" s="1">
        <f>'T1. Graduation Rates'!D14*'T1. Graduation Rates'!L14/100</f>
        <v>42.836999999999996</v>
      </c>
      <c r="L15" s="35">
        <f t="shared" si="0"/>
        <v>7.5016154399999992</v>
      </c>
      <c r="M15" s="35">
        <f t="shared" si="1"/>
        <v>24.837749339999998</v>
      </c>
      <c r="N15" s="44"/>
      <c r="O15" s="45">
        <f>'T1. Graduation Rates'!C14*'T1. Graduation Rates'!L14*0.0001*0.17512</f>
        <v>0.97463736480000007</v>
      </c>
      <c r="P15" s="45">
        <f>'T1. Graduation Rates'!C14*'T1. Graduation Rates'!L14*0.0001*0.57982</f>
        <v>3.2270114028000001</v>
      </c>
    </row>
    <row r="16" spans="1:16">
      <c r="A16" s="2" t="s">
        <v>16</v>
      </c>
      <c r="B16" t="s">
        <v>17</v>
      </c>
      <c r="C16" s="3">
        <v>4949</v>
      </c>
      <c r="D16" s="1">
        <v>1357</v>
      </c>
      <c r="E16" s="3">
        <f t="shared" si="3"/>
        <v>237.63784000000001</v>
      </c>
      <c r="F16" s="3">
        <f t="shared" si="4"/>
        <v>786.81574000000001</v>
      </c>
      <c r="G16" s="1">
        <v>324</v>
      </c>
      <c r="H16" s="3">
        <f t="shared" si="5"/>
        <v>56.738880000000002</v>
      </c>
      <c r="I16" s="3">
        <f t="shared" si="6"/>
        <v>187.86168000000001</v>
      </c>
      <c r="J16" s="17">
        <f t="shared" si="2"/>
        <v>23.876197494473104</v>
      </c>
      <c r="K16" s="1">
        <f>'T1. Graduation Rates'!D15*'T1. Graduation Rates'!L15/100</f>
        <v>96.94</v>
      </c>
      <c r="L16" s="35">
        <f t="shared" si="0"/>
        <v>16.976132799999998</v>
      </c>
      <c r="M16" s="35">
        <f t="shared" si="1"/>
        <v>56.207750799999999</v>
      </c>
      <c r="N16" s="44"/>
      <c r="O16" s="45">
        <f>'T1. Graduation Rates'!C15*'T1. Graduation Rates'!L15*0.0001*0.17512</f>
        <v>1.2826699423999999</v>
      </c>
      <c r="P16" s="45">
        <f>'T1. Graduation Rates'!C15*'T1. Graduation Rates'!L15*0.0001*0.57982</f>
        <v>4.2469031864</v>
      </c>
    </row>
    <row r="17" spans="1:16">
      <c r="A17" s="2" t="s">
        <v>46</v>
      </c>
      <c r="B17" t="s">
        <v>18</v>
      </c>
      <c r="C17" s="3">
        <v>4788</v>
      </c>
      <c r="D17" s="6">
        <v>805</v>
      </c>
      <c r="E17" s="7">
        <f t="shared" si="3"/>
        <v>140.9716</v>
      </c>
      <c r="F17" s="7">
        <f t="shared" si="4"/>
        <v>466.75510000000003</v>
      </c>
      <c r="G17" s="6">
        <v>185</v>
      </c>
      <c r="H17" s="7">
        <f t="shared" si="5"/>
        <v>32.397199999999998</v>
      </c>
      <c r="I17" s="7">
        <f t="shared" si="6"/>
        <v>107.2667</v>
      </c>
      <c r="J17" s="17">
        <f t="shared" si="2"/>
        <v>22.981366459627328</v>
      </c>
      <c r="K17" s="6">
        <f>'T1. Graduation Rates'!D16*'T1. Graduation Rates'!L16/100</f>
        <v>18.724</v>
      </c>
      <c r="L17" s="7">
        <f t="shared" si="0"/>
        <v>3.2789468799999999</v>
      </c>
      <c r="M17" s="7">
        <f t="shared" si="1"/>
        <v>10.856549680000001</v>
      </c>
      <c r="N17" s="46"/>
      <c r="O17" s="47">
        <f>'T1. Graduation Rates'!C16*'T1. Graduation Rates'!L16*0.0001*0.17512</f>
        <v>0.25992711360000004</v>
      </c>
      <c r="P17" s="47">
        <f>'T1. Graduation Rates'!C16*'T1. Graduation Rates'!L16*0.0001*0.57982</f>
        <v>0.86061522960000014</v>
      </c>
    </row>
    <row r="18" spans="1:16">
      <c r="A18" s="2" t="s">
        <v>458</v>
      </c>
      <c r="B18" t="s">
        <v>20</v>
      </c>
      <c r="C18" s="3">
        <v>4635</v>
      </c>
      <c r="D18" s="1">
        <v>1068</v>
      </c>
      <c r="E18" s="3">
        <f t="shared" si="3"/>
        <v>187.02815999999999</v>
      </c>
      <c r="F18" s="3">
        <f t="shared" si="4"/>
        <v>619.24775999999997</v>
      </c>
      <c r="G18" s="1">
        <v>166</v>
      </c>
      <c r="H18" s="3">
        <f t="shared" si="5"/>
        <v>29.06992</v>
      </c>
      <c r="I18" s="3">
        <f t="shared" si="6"/>
        <v>96.250119999999995</v>
      </c>
      <c r="J18" s="17">
        <f t="shared" si="2"/>
        <v>15.543071161048688</v>
      </c>
      <c r="K18" s="1">
        <f>'T1. Graduation Rates'!D17*'T1. Graduation Rates'!L17/100</f>
        <v>22.72</v>
      </c>
      <c r="L18" s="35">
        <f t="shared" si="0"/>
        <v>3.9787263999999998</v>
      </c>
      <c r="M18" s="35">
        <f t="shared" si="1"/>
        <v>13.1735104</v>
      </c>
      <c r="N18" s="44"/>
      <c r="O18" s="45">
        <f>'T1. Graduation Rates'!C17*'T1. Graduation Rates'!L17*0.0001*0.17512</f>
        <v>0.57629365200000005</v>
      </c>
      <c r="P18" s="45">
        <f>'T1. Graduation Rates'!C17*'T1. Graduation Rates'!L17*0.0001*0.57982</f>
        <v>1.9081006470000001</v>
      </c>
    </row>
    <row r="19" spans="1:16">
      <c r="A19" s="2" t="s">
        <v>21</v>
      </c>
      <c r="B19" s="9" t="s">
        <v>22</v>
      </c>
      <c r="C19" s="14">
        <v>4492</v>
      </c>
      <c r="D19" s="27">
        <v>1071</v>
      </c>
      <c r="E19" s="28">
        <f t="shared" si="3"/>
        <v>187.55351999999999</v>
      </c>
      <c r="F19" s="28">
        <f t="shared" si="4"/>
        <v>620.98721999999998</v>
      </c>
      <c r="G19" s="27">
        <v>417</v>
      </c>
      <c r="H19" s="28">
        <f t="shared" si="5"/>
        <v>73.025040000000004</v>
      </c>
      <c r="I19" s="28">
        <f t="shared" si="6"/>
        <v>241.78494000000001</v>
      </c>
      <c r="J19" s="15">
        <f t="shared" si="2"/>
        <v>38.935574229691881</v>
      </c>
      <c r="K19" s="27">
        <f>'T1. Graduation Rates'!D18*'T1. Graduation Rates'!L18/100</f>
        <v>22.528000000000002</v>
      </c>
      <c r="L19" s="28">
        <f t="shared" si="0"/>
        <v>3.9451033600000005</v>
      </c>
      <c r="M19" s="28">
        <f t="shared" si="1"/>
        <v>13.062184960000002</v>
      </c>
      <c r="N19" s="48"/>
      <c r="O19" s="49">
        <f>'T1. Graduation Rates'!C18*'T1. Graduation Rates'!L18*0.0001*0.17512</f>
        <v>0.17306058880000003</v>
      </c>
      <c r="P19" s="49">
        <f>'T1. Graduation Rates'!C18*'T1. Graduation Rates'!L18*0.0001*0.57982</f>
        <v>0.5730013168000001</v>
      </c>
    </row>
    <row r="20" spans="1:16">
      <c r="A20" s="2" t="s">
        <v>21</v>
      </c>
      <c r="B20" t="s">
        <v>23</v>
      </c>
      <c r="C20" s="3">
        <v>4489</v>
      </c>
      <c r="D20" s="1">
        <v>433</v>
      </c>
      <c r="E20" s="3">
        <f t="shared" si="3"/>
        <v>75.82696</v>
      </c>
      <c r="F20" s="3">
        <f t="shared" si="4"/>
        <v>251.06206</v>
      </c>
      <c r="G20" s="1">
        <v>227</v>
      </c>
      <c r="H20" s="3">
        <f t="shared" si="5"/>
        <v>39.75224</v>
      </c>
      <c r="I20" s="3">
        <f t="shared" si="6"/>
        <v>131.61913999999999</v>
      </c>
      <c r="J20" s="17">
        <f t="shared" si="2"/>
        <v>52.424942263279441</v>
      </c>
      <c r="K20" s="1">
        <f>'T1. Graduation Rates'!D19*'T1. Graduation Rates'!L19/100</f>
        <v>55.575000000000003</v>
      </c>
      <c r="L20" s="35">
        <f t="shared" si="0"/>
        <v>9.7322939999999996</v>
      </c>
      <c r="M20" s="35">
        <f t="shared" si="1"/>
        <v>32.223496500000003</v>
      </c>
      <c r="N20" s="44"/>
      <c r="O20" s="45">
        <f>'T1. Graduation Rates'!C19*'T1. Graduation Rates'!L19*0.0001*0.17512</f>
        <v>0.51097389199999999</v>
      </c>
      <c r="P20" s="45">
        <f>'T1. Graduation Rates'!C19*'T1. Graduation Rates'!L19*0.0001*0.57982</f>
        <v>1.691827787</v>
      </c>
    </row>
    <row r="21" spans="1:16">
      <c r="A21" s="2" t="s">
        <v>10</v>
      </c>
      <c r="B21" t="s">
        <v>24</v>
      </c>
      <c r="C21" s="3">
        <v>4136</v>
      </c>
      <c r="D21" s="6">
        <v>519</v>
      </c>
      <c r="E21" s="7">
        <f t="shared" si="3"/>
        <v>90.887280000000004</v>
      </c>
      <c r="F21" s="7">
        <f t="shared" si="4"/>
        <v>300.92658</v>
      </c>
      <c r="G21" s="6">
        <v>211</v>
      </c>
      <c r="H21" s="7">
        <f t="shared" si="5"/>
        <v>36.950319999999998</v>
      </c>
      <c r="I21" s="7">
        <f t="shared" si="6"/>
        <v>122.34202000000001</v>
      </c>
      <c r="J21" s="17">
        <f t="shared" si="2"/>
        <v>40.655105973025051</v>
      </c>
      <c r="K21" s="6">
        <f>'T1. Graduation Rates'!D20*'T1. Graduation Rates'!L20/100</f>
        <v>45.63</v>
      </c>
      <c r="L21" s="7">
        <f t="shared" si="0"/>
        <v>7.9907256000000002</v>
      </c>
      <c r="M21" s="7">
        <f t="shared" si="1"/>
        <v>26.4571866</v>
      </c>
      <c r="N21" s="46"/>
      <c r="O21" s="47">
        <f>'T1. Graduation Rates'!C20*'T1. Graduation Rates'!L20*0.0001*0.17512</f>
        <v>0.470792608</v>
      </c>
      <c r="P21" s="47">
        <f>'T1. Graduation Rates'!C20*'T1. Graduation Rates'!L20*0.0001*0.57982</f>
        <v>1.558788088</v>
      </c>
    </row>
    <row r="22" spans="1:16">
      <c r="A22" s="2" t="s">
        <v>25</v>
      </c>
      <c r="B22" t="s">
        <v>26</v>
      </c>
      <c r="C22" s="3">
        <v>4110</v>
      </c>
      <c r="D22" s="1">
        <v>329</v>
      </c>
      <c r="E22" s="3">
        <f t="shared" si="3"/>
        <v>57.61448</v>
      </c>
      <c r="F22" s="3">
        <f t="shared" si="4"/>
        <v>190.76078000000001</v>
      </c>
      <c r="G22" s="1">
        <v>116</v>
      </c>
      <c r="H22" s="3">
        <f t="shared" si="5"/>
        <v>20.31392</v>
      </c>
      <c r="I22" s="3">
        <f t="shared" si="6"/>
        <v>67.259119999999996</v>
      </c>
      <c r="J22" s="17">
        <f t="shared" si="2"/>
        <v>35.258358662613972</v>
      </c>
      <c r="K22" s="1">
        <f>'T1. Graduation Rates'!D21*'T1. Graduation Rates'!L21/100</f>
        <v>27.17</v>
      </c>
      <c r="L22" s="35">
        <f t="shared" si="0"/>
        <v>4.7580103999999999</v>
      </c>
      <c r="M22" s="35">
        <f t="shared" si="1"/>
        <v>15.753709400000002</v>
      </c>
      <c r="N22" s="44"/>
      <c r="O22" s="45">
        <f>'T1. Graduation Rates'!C21*'T1. Graduation Rates'!L21*0.0001*0.17512</f>
        <v>0.46783308000000001</v>
      </c>
      <c r="P22" s="45">
        <f>'T1. Graduation Rates'!C21*'T1. Graduation Rates'!L21*0.0001*0.57982</f>
        <v>1.54898913</v>
      </c>
    </row>
    <row r="23" spans="1:16">
      <c r="A23" s="2" t="s">
        <v>453</v>
      </c>
      <c r="B23" t="s">
        <v>27</v>
      </c>
      <c r="C23" s="3">
        <v>4098</v>
      </c>
      <c r="D23" s="6">
        <v>1257</v>
      </c>
      <c r="E23" s="7">
        <f t="shared" si="3"/>
        <v>220.12584000000001</v>
      </c>
      <c r="F23" s="7">
        <f t="shared" si="4"/>
        <v>728.83374000000003</v>
      </c>
      <c r="G23" s="6">
        <v>433</v>
      </c>
      <c r="H23" s="7">
        <f t="shared" si="5"/>
        <v>75.82696</v>
      </c>
      <c r="I23" s="7">
        <f t="shared" si="6"/>
        <v>251.06206</v>
      </c>
      <c r="J23" s="17">
        <f t="shared" si="2"/>
        <v>34.447096260938743</v>
      </c>
      <c r="K23" s="34">
        <f>'T1. Graduation Rates'!D22*'T1. Graduation Rates'!L22/100</f>
        <v>59.41</v>
      </c>
      <c r="L23" s="35">
        <f t="shared" si="0"/>
        <v>10.403879199999999</v>
      </c>
      <c r="M23" s="35">
        <f t="shared" si="1"/>
        <v>34.4471062</v>
      </c>
      <c r="N23" s="44"/>
      <c r="O23" s="45">
        <f>'T1. Graduation Rates'!C22*'T1. Graduation Rates'!L22*0.0001*0.17512</f>
        <v>0.466467144</v>
      </c>
      <c r="P23" s="45">
        <f>'T1. Graduation Rates'!C22*'T1. Graduation Rates'!L22*0.0001*0.57982</f>
        <v>1.5444665339999999</v>
      </c>
    </row>
    <row r="24" spans="1:16">
      <c r="A24" s="2" t="s">
        <v>453</v>
      </c>
      <c r="B24" t="s">
        <v>28</v>
      </c>
      <c r="C24" s="3">
        <v>3957</v>
      </c>
      <c r="D24" s="1">
        <v>1423</v>
      </c>
      <c r="E24" s="3">
        <f t="shared" si="3"/>
        <v>249.19576000000001</v>
      </c>
      <c r="F24" s="3">
        <f t="shared" si="4"/>
        <v>825.08385999999996</v>
      </c>
      <c r="G24" s="1">
        <v>381</v>
      </c>
      <c r="H24" s="3">
        <f t="shared" si="5"/>
        <v>66.72072</v>
      </c>
      <c r="I24" s="3">
        <f t="shared" si="6"/>
        <v>220.91141999999999</v>
      </c>
      <c r="J24" s="17">
        <f t="shared" si="2"/>
        <v>26.774420238931835</v>
      </c>
      <c r="K24" s="1">
        <f>'T1. Graduation Rates'!D23*'T1. Graduation Rates'!L23/100</f>
        <v>45.11</v>
      </c>
      <c r="L24" s="35">
        <f t="shared" si="0"/>
        <v>7.8996632</v>
      </c>
      <c r="M24" s="35">
        <f t="shared" si="1"/>
        <v>26.155680199999999</v>
      </c>
      <c r="N24" s="44"/>
      <c r="O24" s="45">
        <f>'T1. Graduation Rates'!C23*'T1. Graduation Rates'!L23*0.0001*0.17512</f>
        <v>0.45041739599999997</v>
      </c>
      <c r="P24" s="45">
        <f>'T1. Graduation Rates'!C23*'T1. Graduation Rates'!L23*0.0001*0.57982</f>
        <v>1.4913260310000001</v>
      </c>
    </row>
    <row r="25" spans="1:16">
      <c r="A25" s="2" t="s">
        <v>10</v>
      </c>
      <c r="B25" t="s">
        <v>29</v>
      </c>
      <c r="C25" s="3">
        <v>3793</v>
      </c>
      <c r="D25" s="6">
        <v>542</v>
      </c>
      <c r="E25" s="7">
        <f t="shared" si="3"/>
        <v>94.915040000000005</v>
      </c>
      <c r="F25" s="7">
        <f t="shared" si="4"/>
        <v>314.26244000000003</v>
      </c>
      <c r="G25" s="6">
        <v>113</v>
      </c>
      <c r="H25" s="7">
        <f t="shared" si="5"/>
        <v>19.78856</v>
      </c>
      <c r="I25" s="7">
        <f t="shared" si="6"/>
        <v>65.519660000000002</v>
      </c>
      <c r="J25" s="17">
        <f t="shared" si="2"/>
        <v>20.84870848708487</v>
      </c>
      <c r="K25" s="34">
        <f>'T1. Graduation Rates'!D24*'T1. Graduation Rates'!L24/100</f>
        <v>20.475000000000001</v>
      </c>
      <c r="L25" s="35">
        <f t="shared" si="0"/>
        <v>3.585582</v>
      </c>
      <c r="M25" s="35">
        <f t="shared" si="1"/>
        <v>11.871814500000001</v>
      </c>
      <c r="N25" s="44"/>
      <c r="O25" s="45">
        <f>'T1. Graduation Rates'!C24*'T1. Graduation Rates'!L24*0.0001*0.17512</f>
        <v>0.43174960400000001</v>
      </c>
      <c r="P25" s="45">
        <f>'T1. Graduation Rates'!C24*'T1. Graduation Rates'!L24*0.0001*0.57982</f>
        <v>1.4295172190000001</v>
      </c>
    </row>
    <row r="26" spans="1:16">
      <c r="A26" s="2" t="s">
        <v>30</v>
      </c>
      <c r="B26" t="s">
        <v>31</v>
      </c>
      <c r="C26" s="3">
        <v>3783</v>
      </c>
      <c r="D26" s="1">
        <v>1901</v>
      </c>
      <c r="E26" s="3">
        <f t="shared" si="3"/>
        <v>332.90312</v>
      </c>
      <c r="F26" s="3">
        <f t="shared" si="4"/>
        <v>1102.2378200000001</v>
      </c>
      <c r="G26" s="1">
        <v>363</v>
      </c>
      <c r="H26" s="3">
        <f t="shared" si="5"/>
        <v>63.568559999999998</v>
      </c>
      <c r="I26" s="3">
        <f t="shared" si="6"/>
        <v>210.47466</v>
      </c>
      <c r="J26" s="17">
        <f t="shared" si="2"/>
        <v>19.095213045765387</v>
      </c>
      <c r="K26" s="1">
        <f>'T1. Graduation Rates'!D25*'T1. Graduation Rates'!L25/100</f>
        <v>37.634999999999998</v>
      </c>
      <c r="L26" s="35">
        <f t="shared" si="0"/>
        <v>6.5906411999999994</v>
      </c>
      <c r="M26" s="35">
        <f t="shared" si="1"/>
        <v>21.821525699999999</v>
      </c>
      <c r="N26" s="44"/>
      <c r="O26" s="45">
        <f>'T1. Graduation Rates'!C25*'T1. Graduation Rates'!L25*0.0001*0.17512</f>
        <v>0.43061132400000002</v>
      </c>
      <c r="P26" s="45">
        <f>'T1. Graduation Rates'!C25*'T1. Graduation Rates'!L25*0.0001*0.57982</f>
        <v>1.4257483890000002</v>
      </c>
    </row>
    <row r="27" spans="1:16">
      <c r="A27" s="2" t="s">
        <v>10</v>
      </c>
      <c r="B27" t="s">
        <v>32</v>
      </c>
      <c r="C27" s="3">
        <v>3765</v>
      </c>
      <c r="D27" s="1">
        <v>276</v>
      </c>
      <c r="E27" s="3">
        <f t="shared" si="3"/>
        <v>48.333120000000001</v>
      </c>
      <c r="F27" s="3">
        <f t="shared" si="4"/>
        <v>160.03031999999999</v>
      </c>
      <c r="G27" s="1">
        <v>76</v>
      </c>
      <c r="H27" s="3">
        <f t="shared" si="5"/>
        <v>13.30912</v>
      </c>
      <c r="I27" s="3">
        <f t="shared" si="6"/>
        <v>44.066319999999997</v>
      </c>
      <c r="J27" s="17">
        <f t="shared" si="2"/>
        <v>27.536231884057973</v>
      </c>
      <c r="K27" s="1">
        <f>'T1. Graduation Rates'!D26*'T1. Graduation Rates'!L26/100</f>
        <v>20.67</v>
      </c>
      <c r="L27" s="35">
        <f t="shared" si="0"/>
        <v>3.6197304000000003</v>
      </c>
      <c r="M27" s="35">
        <f t="shared" si="1"/>
        <v>11.984879400000001</v>
      </c>
      <c r="N27" s="44"/>
      <c r="O27" s="45">
        <f>'T1. Graduation Rates'!C26*'T1. Graduation Rates'!L26*0.0001*0.17512</f>
        <v>0.42856242</v>
      </c>
      <c r="P27" s="45">
        <f>'T1. Graduation Rates'!C26*'T1. Graduation Rates'!L26*0.0001*0.57982</f>
        <v>1.418964495</v>
      </c>
    </row>
    <row r="28" spans="1:16">
      <c r="A28" s="2" t="s">
        <v>10</v>
      </c>
      <c r="B28" t="s">
        <v>33</v>
      </c>
      <c r="C28" s="3">
        <v>3529</v>
      </c>
      <c r="D28" s="1">
        <v>250</v>
      </c>
      <c r="E28" s="3">
        <f t="shared" si="3"/>
        <v>43.78</v>
      </c>
      <c r="F28" s="3">
        <f t="shared" si="4"/>
        <v>144.95500000000001</v>
      </c>
      <c r="G28" s="1">
        <v>71</v>
      </c>
      <c r="H28" s="3">
        <f t="shared" si="5"/>
        <v>12.43352</v>
      </c>
      <c r="I28" s="3">
        <f t="shared" si="6"/>
        <v>41.16722</v>
      </c>
      <c r="J28" s="17">
        <f t="shared" si="2"/>
        <v>28.4</v>
      </c>
      <c r="K28" s="1">
        <f>'T1. Graduation Rates'!D27*'T1. Graduation Rates'!L27/100</f>
        <v>20.475000000000001</v>
      </c>
      <c r="L28" s="35">
        <f t="shared" si="0"/>
        <v>3.585582</v>
      </c>
      <c r="M28" s="35">
        <f t="shared" si="1"/>
        <v>11.871814500000001</v>
      </c>
      <c r="N28" s="44"/>
      <c r="O28" s="45">
        <f>'T1. Graduation Rates'!C27*'T1. Graduation Rates'!L27*0.0001*0.17512</f>
        <v>0.40169901199999997</v>
      </c>
      <c r="P28" s="45">
        <f>'T1. Graduation Rates'!C27*'T1. Graduation Rates'!L27*0.0001*0.57982</f>
        <v>1.330020107</v>
      </c>
    </row>
    <row r="29" spans="1:16">
      <c r="A29" s="2" t="s">
        <v>34</v>
      </c>
      <c r="B29" t="s">
        <v>35</v>
      </c>
      <c r="C29" s="3">
        <v>3466</v>
      </c>
      <c r="D29" s="1">
        <v>565</v>
      </c>
      <c r="E29" s="3">
        <f t="shared" si="3"/>
        <v>98.942800000000005</v>
      </c>
      <c r="F29" s="3">
        <f t="shared" si="4"/>
        <v>327.59829999999999</v>
      </c>
      <c r="G29" s="1">
        <v>306</v>
      </c>
      <c r="H29" s="3">
        <f t="shared" si="5"/>
        <v>53.58672</v>
      </c>
      <c r="I29" s="3">
        <f t="shared" si="6"/>
        <v>177.42492000000001</v>
      </c>
      <c r="J29" s="17">
        <f t="shared" si="2"/>
        <v>54.159292035398231</v>
      </c>
      <c r="K29" s="1">
        <f>'T1. Graduation Rates'!D28*'T1. Graduation Rates'!L28/100</f>
        <v>54.21</v>
      </c>
      <c r="L29" s="35">
        <f t="shared" si="0"/>
        <v>9.4932552000000001</v>
      </c>
      <c r="M29" s="35">
        <f t="shared" si="1"/>
        <v>31.432042200000001</v>
      </c>
      <c r="N29" s="44"/>
      <c r="O29" s="45">
        <f>'T1. Graduation Rates'!C28*'T1. Graduation Rates'!L28*0.0001*0.17512</f>
        <v>0.39452784799999996</v>
      </c>
      <c r="P29" s="45">
        <f>'T1. Graduation Rates'!C28*'T1. Graduation Rates'!L28*0.0001*0.57982</f>
        <v>1.306276478</v>
      </c>
    </row>
    <row r="30" spans="1:16">
      <c r="A30" s="2" t="s">
        <v>10</v>
      </c>
      <c r="B30" t="s">
        <v>36</v>
      </c>
      <c r="C30" s="3">
        <v>3439</v>
      </c>
      <c r="D30" s="1">
        <v>255</v>
      </c>
      <c r="E30" s="3">
        <f t="shared" si="3"/>
        <v>44.6556</v>
      </c>
      <c r="F30" s="3">
        <f t="shared" si="4"/>
        <v>147.85409999999999</v>
      </c>
      <c r="G30" s="1">
        <v>45</v>
      </c>
      <c r="H30" s="3">
        <f t="shared" si="5"/>
        <v>7.8803999999999998</v>
      </c>
      <c r="I30" s="3">
        <f t="shared" si="6"/>
        <v>26.091899999999999</v>
      </c>
      <c r="J30" s="17">
        <f t="shared" si="2"/>
        <v>17.647058823529413</v>
      </c>
      <c r="K30" s="1">
        <f>'T1. Graduation Rates'!D29*'T1. Graduation Rates'!L29/100</f>
        <v>20.605</v>
      </c>
      <c r="L30" s="35">
        <f t="shared" si="0"/>
        <v>3.6083476000000001</v>
      </c>
      <c r="M30" s="35">
        <f t="shared" si="1"/>
        <v>11.9471911</v>
      </c>
      <c r="N30" s="44"/>
      <c r="O30" s="45">
        <f>'T1. Graduation Rates'!C29*'T1. Graduation Rates'!L29*0.0001*0.17512</f>
        <v>0.39145449199999999</v>
      </c>
      <c r="P30" s="45">
        <f>'T1. Graduation Rates'!C29*'T1. Graduation Rates'!L29*0.0001*0.57982</f>
        <v>1.2961006369999999</v>
      </c>
    </row>
    <row r="31" spans="1:16">
      <c r="A31" s="2" t="s">
        <v>25</v>
      </c>
      <c r="B31" t="s">
        <v>37</v>
      </c>
      <c r="C31" s="3">
        <v>3295</v>
      </c>
      <c r="D31" s="1">
        <v>429</v>
      </c>
      <c r="E31" s="3">
        <f t="shared" si="3"/>
        <v>75.126480000000001</v>
      </c>
      <c r="F31" s="3">
        <f t="shared" si="4"/>
        <v>248.74278000000001</v>
      </c>
      <c r="G31" s="1">
        <v>146</v>
      </c>
      <c r="H31" s="3">
        <f t="shared" si="5"/>
        <v>25.567519999999998</v>
      </c>
      <c r="I31" s="3">
        <f t="shared" si="6"/>
        <v>84.653720000000007</v>
      </c>
      <c r="J31" s="17">
        <f t="shared" si="2"/>
        <v>34.032634032634036</v>
      </c>
      <c r="K31" s="1">
        <f>'T1. Graduation Rates'!D30*'T1. Graduation Rates'!L30/100</f>
        <v>32.564999999999998</v>
      </c>
      <c r="L31" s="35">
        <f t="shared" si="0"/>
        <v>5.7027827999999996</v>
      </c>
      <c r="M31" s="35">
        <f t="shared" si="1"/>
        <v>18.881838299999998</v>
      </c>
      <c r="N31" s="44"/>
      <c r="O31" s="45">
        <f>'T1. Graduation Rates'!C30*'T1. Graduation Rates'!L30*0.0001*0.17512</f>
        <v>0.37506326000000001</v>
      </c>
      <c r="P31" s="45">
        <f>'T1. Graduation Rates'!C30*'T1. Graduation Rates'!L30*0.0001*0.57982</f>
        <v>1.241829485</v>
      </c>
    </row>
    <row r="32" spans="1:16">
      <c r="A32" s="2" t="s">
        <v>46</v>
      </c>
      <c r="B32" t="s">
        <v>38</v>
      </c>
      <c r="C32" s="3">
        <v>3194</v>
      </c>
      <c r="D32" s="1">
        <v>419</v>
      </c>
      <c r="E32" s="3">
        <f t="shared" si="3"/>
        <v>73.375280000000004</v>
      </c>
      <c r="F32" s="3">
        <f t="shared" si="4"/>
        <v>242.94458</v>
      </c>
      <c r="G32" s="1">
        <v>60</v>
      </c>
      <c r="H32" s="3">
        <f t="shared" si="5"/>
        <v>10.507199999999999</v>
      </c>
      <c r="I32" s="3">
        <f t="shared" si="6"/>
        <v>34.789200000000001</v>
      </c>
      <c r="J32" s="17">
        <f t="shared" si="2"/>
        <v>14.319809069212411</v>
      </c>
      <c r="K32" s="1">
        <f>'T1. Graduation Rates'!D31*'T1. Graduation Rates'!L31/100</f>
        <v>14.17</v>
      </c>
      <c r="L32" s="35">
        <f t="shared" si="0"/>
        <v>2.4814503999999999</v>
      </c>
      <c r="M32" s="35">
        <f t="shared" si="1"/>
        <v>8.2160493999999993</v>
      </c>
      <c r="N32" s="44"/>
      <c r="O32" s="45">
        <f>'T1. Graduation Rates'!C31*'T1. Graduation Rates'!L31*0.0001*0.17512</f>
        <v>0.36356663200000006</v>
      </c>
      <c r="P32" s="45">
        <f>'T1. Graduation Rates'!C31*'T1. Graduation Rates'!L31*0.0001*0.57982</f>
        <v>1.2037643020000002</v>
      </c>
    </row>
    <row r="33" spans="1:16">
      <c r="A33" s="2" t="s">
        <v>453</v>
      </c>
      <c r="B33" t="s">
        <v>39</v>
      </c>
      <c r="C33" s="3">
        <v>3019</v>
      </c>
      <c r="D33" s="1">
        <v>382</v>
      </c>
      <c r="E33" s="3">
        <f t="shared" si="3"/>
        <v>66.895839999999993</v>
      </c>
      <c r="F33" s="3">
        <f t="shared" si="4"/>
        <v>221.49124</v>
      </c>
      <c r="G33" s="1">
        <v>231</v>
      </c>
      <c r="H33" s="3">
        <f t="shared" si="5"/>
        <v>40.452719999999999</v>
      </c>
      <c r="I33" s="3">
        <f t="shared" si="6"/>
        <v>133.93842000000001</v>
      </c>
      <c r="J33" s="17">
        <f t="shared" si="2"/>
        <v>60.471204188481678</v>
      </c>
      <c r="K33" s="1">
        <f>'T1. Graduation Rates'!D32*'T1. Graduation Rates'!L32/100</f>
        <v>64.87</v>
      </c>
      <c r="L33" s="35">
        <f t="shared" si="0"/>
        <v>11.3600344</v>
      </c>
      <c r="M33" s="35">
        <f t="shared" si="1"/>
        <v>37.6129234</v>
      </c>
      <c r="N33" s="44"/>
      <c r="O33" s="45">
        <f>'T1. Graduation Rates'!C32*'T1. Graduation Rates'!L32*0.0001*0.17512</f>
        <v>0.34364673200000001</v>
      </c>
      <c r="P33" s="45">
        <f>'T1. Graduation Rates'!C32*'T1. Graduation Rates'!L32*0.0001*0.57982</f>
        <v>1.137809777</v>
      </c>
    </row>
    <row r="34" spans="1:16">
      <c r="A34" s="2" t="s">
        <v>40</v>
      </c>
      <c r="B34" t="s">
        <v>41</v>
      </c>
      <c r="C34" s="3">
        <v>2874</v>
      </c>
      <c r="D34" s="1">
        <v>1035</v>
      </c>
      <c r="E34" s="3">
        <f t="shared" si="3"/>
        <v>181.2492</v>
      </c>
      <c r="F34" s="3">
        <f t="shared" si="4"/>
        <v>600.11369999999999</v>
      </c>
      <c r="G34" s="1">
        <v>281</v>
      </c>
      <c r="H34" s="3">
        <f t="shared" si="5"/>
        <v>49.20872</v>
      </c>
      <c r="I34" s="3">
        <f t="shared" si="6"/>
        <v>162.92941999999999</v>
      </c>
      <c r="J34" s="17">
        <f t="shared" si="2"/>
        <v>27.149758454106284</v>
      </c>
      <c r="K34" s="1">
        <f>'T1. Graduation Rates'!D33*'T1. Graduation Rates'!L33/100</f>
        <v>29.835000000000001</v>
      </c>
      <c r="L34" s="35">
        <f t="shared" si="0"/>
        <v>5.2247051999999998</v>
      </c>
      <c r="M34" s="35">
        <f t="shared" si="1"/>
        <v>17.298929700000002</v>
      </c>
      <c r="N34" s="44"/>
      <c r="O34" s="45">
        <f>'T1. Graduation Rates'!C33*'T1. Graduation Rates'!L33*0.0001*0.17512</f>
        <v>0.32714167199999999</v>
      </c>
      <c r="P34" s="45">
        <f>'T1. Graduation Rates'!C33*'T1. Graduation Rates'!L33*0.0001*0.57982</f>
        <v>1.0831617420000001</v>
      </c>
    </row>
    <row r="35" spans="1:16">
      <c r="A35" s="2" t="s">
        <v>16</v>
      </c>
      <c r="B35" t="s">
        <v>42</v>
      </c>
      <c r="C35" s="3">
        <v>2830</v>
      </c>
      <c r="D35" s="1">
        <v>254</v>
      </c>
      <c r="E35" s="3">
        <f t="shared" si="3"/>
        <v>44.48048</v>
      </c>
      <c r="F35" s="3">
        <f t="shared" si="4"/>
        <v>147.27428</v>
      </c>
      <c r="G35" s="1">
        <v>82</v>
      </c>
      <c r="H35" s="3">
        <f t="shared" si="5"/>
        <v>14.35984</v>
      </c>
      <c r="I35" s="3">
        <f t="shared" si="6"/>
        <v>47.54524</v>
      </c>
      <c r="J35" s="17">
        <f t="shared" si="2"/>
        <v>32.283464566929133</v>
      </c>
      <c r="K35" s="1">
        <f>'T1. Graduation Rates'!D34*'T1. Graduation Rates'!L34/100</f>
        <v>21.19</v>
      </c>
      <c r="L35" s="35">
        <f t="shared" si="0"/>
        <v>3.7107928000000001</v>
      </c>
      <c r="M35" s="35">
        <f t="shared" si="1"/>
        <v>12.286385800000001</v>
      </c>
      <c r="N35" s="44"/>
      <c r="O35" s="45">
        <f>'T1. Graduation Rates'!C34*'T1. Graduation Rates'!L34*0.0001*0.17512</f>
        <v>0.32213324000000004</v>
      </c>
      <c r="P35" s="45">
        <f>'T1. Graduation Rates'!C34*'T1. Graduation Rates'!L34*0.0001*0.57982</f>
        <v>1.0665788900000002</v>
      </c>
    </row>
    <row r="36" spans="1:16">
      <c r="A36" s="2" t="s">
        <v>21</v>
      </c>
      <c r="B36" t="s">
        <v>43</v>
      </c>
      <c r="C36" s="3">
        <v>2816</v>
      </c>
      <c r="D36" s="1">
        <v>381</v>
      </c>
      <c r="E36" s="3">
        <f t="shared" si="3"/>
        <v>66.72072</v>
      </c>
      <c r="F36" s="3">
        <f t="shared" si="4"/>
        <v>220.91141999999999</v>
      </c>
      <c r="G36" s="1">
        <v>132</v>
      </c>
      <c r="H36" s="3">
        <f t="shared" si="5"/>
        <v>23.115839999999999</v>
      </c>
      <c r="I36" s="3">
        <f t="shared" si="6"/>
        <v>76.536240000000006</v>
      </c>
      <c r="J36" s="17">
        <f t="shared" si="2"/>
        <v>34.645669291338585</v>
      </c>
      <c r="K36" s="1">
        <f>'T1. Graduation Rates'!D35*'T1. Graduation Rates'!L35/100</f>
        <v>29.51</v>
      </c>
      <c r="L36" s="35">
        <f t="shared" si="0"/>
        <v>5.1677911999999999</v>
      </c>
      <c r="M36" s="35">
        <f t="shared" si="1"/>
        <v>17.110488200000002</v>
      </c>
      <c r="N36" s="44"/>
      <c r="O36" s="45">
        <f>'T1. Graduation Rates'!C35*'T1. Graduation Rates'!L35*0.0001*0.17512</f>
        <v>0.32053964800000001</v>
      </c>
      <c r="P36" s="45">
        <f>'T1. Graduation Rates'!C35*'T1. Graduation Rates'!L35*0.0001*0.57982</f>
        <v>1.0613025279999999</v>
      </c>
    </row>
    <row r="37" spans="1:16">
      <c r="A37" s="2" t="s">
        <v>3</v>
      </c>
      <c r="B37" t="s">
        <v>44</v>
      </c>
      <c r="C37" s="3">
        <v>2741</v>
      </c>
      <c r="D37">
        <v>142</v>
      </c>
      <c r="E37" s="3">
        <f t="shared" ref="E37:E100" si="7">D37*0.17512</f>
        <v>24.867039999999999</v>
      </c>
      <c r="F37" s="3">
        <f t="shared" ref="F37:F100" si="8">D37*0.57982</f>
        <v>82.334440000000001</v>
      </c>
      <c r="G37">
        <v>25</v>
      </c>
      <c r="H37" s="3">
        <f t="shared" ref="H37:H100" si="9">G37*0.17512</f>
        <v>4.3780000000000001</v>
      </c>
      <c r="I37" s="3">
        <f t="shared" ref="I37:I100" si="10">G37*0.57982</f>
        <v>14.4955</v>
      </c>
      <c r="J37" s="17">
        <f t="shared" si="2"/>
        <v>17.6056338028169</v>
      </c>
      <c r="K37" s="1">
        <f>'T1. Graduation Rates'!D36*'T1. Graduation Rates'!L36/100</f>
        <v>6.3049999999999997</v>
      </c>
      <c r="L37" s="35">
        <f t="shared" ref="L37:L100" si="11">K37*0.17512</f>
        <v>1.1041315999999999</v>
      </c>
      <c r="M37" s="35">
        <f t="shared" ref="M37:M100" si="12">K37*0.57982</f>
        <v>3.6557651</v>
      </c>
      <c r="N37" s="44"/>
      <c r="O37" s="45">
        <f>'T1. Graduation Rates'!C36*'T1. Graduation Rates'!L36*0.0001*0.17512</f>
        <v>0.31200254800000005</v>
      </c>
      <c r="P37" s="45">
        <f>'T1. Graduation Rates'!C36*'T1. Graduation Rates'!L36*0.0001*0.57982</f>
        <v>1.033036303</v>
      </c>
    </row>
    <row r="38" spans="1:16">
      <c r="A38" s="2" t="s">
        <v>3</v>
      </c>
      <c r="B38" t="s">
        <v>45</v>
      </c>
      <c r="C38" s="3">
        <v>2723</v>
      </c>
      <c r="D38">
        <v>1163</v>
      </c>
      <c r="E38" s="3">
        <f t="shared" si="7"/>
        <v>203.66455999999999</v>
      </c>
      <c r="F38" s="3">
        <f t="shared" si="8"/>
        <v>674.33065999999997</v>
      </c>
      <c r="G38">
        <v>154</v>
      </c>
      <c r="H38" s="3">
        <f t="shared" si="9"/>
        <v>26.96848</v>
      </c>
      <c r="I38" s="3">
        <f t="shared" si="10"/>
        <v>89.292280000000005</v>
      </c>
      <c r="J38" s="17">
        <f t="shared" si="2"/>
        <v>13.241616509028376</v>
      </c>
      <c r="K38" s="1">
        <f>'T1. Graduation Rates'!D37*'T1. Graduation Rates'!L37/100</f>
        <v>17.55</v>
      </c>
      <c r="L38" s="35">
        <f t="shared" si="11"/>
        <v>3.073356</v>
      </c>
      <c r="M38" s="35">
        <f t="shared" si="12"/>
        <v>10.175841</v>
      </c>
      <c r="N38" s="44"/>
      <c r="O38" s="45">
        <f>'T1. Graduation Rates'!C37*'T1. Graduation Rates'!L37*0.0001*0.17512</f>
        <v>0.30995364400000003</v>
      </c>
      <c r="P38" s="45">
        <f>'T1. Graduation Rates'!C37*'T1. Graduation Rates'!L37*0.0001*0.57982</f>
        <v>1.026252409</v>
      </c>
    </row>
    <row r="39" spans="1:16">
      <c r="A39" s="2" t="s">
        <v>451</v>
      </c>
      <c r="B39" t="s">
        <v>47</v>
      </c>
      <c r="C39" s="3">
        <v>2697</v>
      </c>
      <c r="D39">
        <v>1989</v>
      </c>
      <c r="E39" s="3">
        <f t="shared" si="7"/>
        <v>348.31367999999998</v>
      </c>
      <c r="F39" s="3">
        <f t="shared" si="8"/>
        <v>1153.26198</v>
      </c>
      <c r="G39">
        <v>911</v>
      </c>
      <c r="H39" s="3">
        <f t="shared" si="9"/>
        <v>159.53432000000001</v>
      </c>
      <c r="I39" s="3">
        <f t="shared" si="10"/>
        <v>528.21601999999996</v>
      </c>
      <c r="J39" s="17">
        <f t="shared" si="2"/>
        <v>45.801910507792861</v>
      </c>
      <c r="K39" s="1">
        <f>'T1. Graduation Rates'!D38*'T1. Graduation Rates'!L38/100</f>
        <v>67.08</v>
      </c>
      <c r="L39" s="35">
        <f t="shared" si="11"/>
        <v>11.7470496</v>
      </c>
      <c r="M39" s="35">
        <f t="shared" si="12"/>
        <v>38.894325600000002</v>
      </c>
      <c r="N39" s="44"/>
      <c r="O39" s="45">
        <f>'T1. Graduation Rates'!C38*'T1. Graduation Rates'!L38*0.0001*0.17512</f>
        <v>0.30699411599999998</v>
      </c>
      <c r="P39" s="45">
        <f>'T1. Graduation Rates'!C38*'T1. Graduation Rates'!L38*0.0001*0.57982</f>
        <v>1.0164534510000001</v>
      </c>
    </row>
    <row r="40" spans="1:16">
      <c r="A40" s="2" t="s">
        <v>40</v>
      </c>
      <c r="B40" t="s">
        <v>48</v>
      </c>
      <c r="C40" s="3">
        <v>2538</v>
      </c>
      <c r="D40">
        <v>162</v>
      </c>
      <c r="E40" s="3">
        <f t="shared" si="7"/>
        <v>28.369440000000001</v>
      </c>
      <c r="F40" s="3">
        <f t="shared" si="8"/>
        <v>93.930840000000003</v>
      </c>
      <c r="G40">
        <v>40</v>
      </c>
      <c r="H40" s="3">
        <f t="shared" si="9"/>
        <v>7.0047999999999995</v>
      </c>
      <c r="I40" s="3">
        <f t="shared" si="10"/>
        <v>23.192799999999998</v>
      </c>
      <c r="J40" s="17">
        <f t="shared" si="2"/>
        <v>24.691358024691358</v>
      </c>
      <c r="K40" s="1">
        <f>'T1. Graduation Rates'!D39*'T1. Graduation Rates'!L39/100</f>
        <v>15.34</v>
      </c>
      <c r="L40" s="35">
        <f t="shared" si="11"/>
        <v>2.6863408</v>
      </c>
      <c r="M40" s="35">
        <f t="shared" si="12"/>
        <v>8.8944387999999996</v>
      </c>
      <c r="N40" s="44"/>
      <c r="O40" s="45">
        <f>'T1. Graduation Rates'!C39*'T1. Graduation Rates'!L39*0.0001*0.17512</f>
        <v>0.28889546400000005</v>
      </c>
      <c r="P40" s="45">
        <f>'T1. Graduation Rates'!C39*'T1. Graduation Rates'!L39*0.0001*0.57982</f>
        <v>0.9565290540000001</v>
      </c>
    </row>
    <row r="41" spans="1:16">
      <c r="A41" s="2" t="s">
        <v>452</v>
      </c>
      <c r="B41" t="s">
        <v>50</v>
      </c>
      <c r="C41" s="3">
        <v>2528</v>
      </c>
      <c r="D41">
        <v>114</v>
      </c>
      <c r="E41" s="3">
        <f t="shared" si="7"/>
        <v>19.96368</v>
      </c>
      <c r="F41" s="3">
        <f t="shared" si="8"/>
        <v>66.09948</v>
      </c>
      <c r="G41">
        <v>48</v>
      </c>
      <c r="H41" s="3">
        <f t="shared" si="9"/>
        <v>8.4057600000000008</v>
      </c>
      <c r="I41" s="3">
        <f t="shared" si="10"/>
        <v>27.83136</v>
      </c>
      <c r="J41" s="17">
        <f t="shared" si="2"/>
        <v>42.105263157894733</v>
      </c>
      <c r="K41" s="1">
        <f>'T1. Graduation Rates'!D40*'T1. Graduation Rates'!L40/100</f>
        <v>10.984999999999999</v>
      </c>
      <c r="L41" s="35">
        <f t="shared" si="11"/>
        <v>1.9236931999999998</v>
      </c>
      <c r="M41" s="35">
        <f t="shared" si="12"/>
        <v>6.3693226999999997</v>
      </c>
      <c r="N41" s="44"/>
      <c r="O41" s="45">
        <f>'T1. Graduation Rates'!C40*'T1. Graduation Rates'!L40*0.0001*0.17512</f>
        <v>0.287757184</v>
      </c>
      <c r="P41" s="45">
        <f>'T1. Graduation Rates'!C40*'T1. Graduation Rates'!L40*0.0001*0.57982</f>
        <v>0.95276022400000004</v>
      </c>
    </row>
    <row r="42" spans="1:16">
      <c r="A42" s="2" t="s">
        <v>452</v>
      </c>
      <c r="B42" t="s">
        <v>51</v>
      </c>
      <c r="C42" s="3">
        <v>2522</v>
      </c>
      <c r="D42">
        <v>503</v>
      </c>
      <c r="E42" s="3">
        <f t="shared" si="7"/>
        <v>88.085359999999994</v>
      </c>
      <c r="F42" s="3">
        <f t="shared" si="8"/>
        <v>291.64945999999998</v>
      </c>
      <c r="G42">
        <v>119</v>
      </c>
      <c r="H42" s="3">
        <f t="shared" si="9"/>
        <v>20.839279999999999</v>
      </c>
      <c r="I42" s="3">
        <f t="shared" si="10"/>
        <v>68.998580000000004</v>
      </c>
      <c r="J42" s="17">
        <f t="shared" si="2"/>
        <v>23.658051689860837</v>
      </c>
      <c r="K42" s="1">
        <f>'T1. Graduation Rates'!D41*'T1. Graduation Rates'!L41/100</f>
        <v>20.215</v>
      </c>
      <c r="L42" s="35">
        <f t="shared" si="11"/>
        <v>3.5400507999999999</v>
      </c>
      <c r="M42" s="35">
        <f t="shared" si="12"/>
        <v>11.721061300000001</v>
      </c>
      <c r="N42" s="44"/>
      <c r="O42" s="45">
        <f>'T1. Graduation Rates'!C41*'T1. Graduation Rates'!L41*0.0001*0.17512</f>
        <v>0.28707421599999999</v>
      </c>
      <c r="P42" s="45">
        <f>'T1. Graduation Rates'!C41*'T1. Graduation Rates'!L41*0.0001*0.57982</f>
        <v>0.95049892599999997</v>
      </c>
    </row>
    <row r="43" spans="1:16">
      <c r="A43" s="2" t="s">
        <v>10</v>
      </c>
      <c r="B43" t="s">
        <v>52</v>
      </c>
      <c r="C43" s="3">
        <v>2492</v>
      </c>
      <c r="D43">
        <v>112</v>
      </c>
      <c r="E43" s="3">
        <f t="shared" si="7"/>
        <v>19.613440000000001</v>
      </c>
      <c r="F43" s="3">
        <f t="shared" si="8"/>
        <v>64.939840000000004</v>
      </c>
      <c r="G43">
        <v>30</v>
      </c>
      <c r="H43" s="3">
        <f t="shared" si="9"/>
        <v>5.2535999999999996</v>
      </c>
      <c r="I43" s="3">
        <f t="shared" si="10"/>
        <v>17.394600000000001</v>
      </c>
      <c r="J43" s="17">
        <f t="shared" si="2"/>
        <v>26.785714285714285</v>
      </c>
      <c r="K43" s="1">
        <f>'T1. Graduation Rates'!D42*'T1. Graduation Rates'!L42/100</f>
        <v>11.44</v>
      </c>
      <c r="L43" s="35">
        <f t="shared" si="11"/>
        <v>2.0033727999999997</v>
      </c>
      <c r="M43" s="35">
        <f t="shared" si="12"/>
        <v>6.6331407999999996</v>
      </c>
      <c r="N43" s="44"/>
      <c r="O43" s="45">
        <f>'T1. Graduation Rates'!C42*'T1. Graduation Rates'!L42*0.0001*0.17512</f>
        <v>0.28365937600000002</v>
      </c>
      <c r="P43" s="45">
        <f>'T1. Graduation Rates'!C42*'T1. Graduation Rates'!L42*0.0001*0.57982</f>
        <v>0.93919243600000013</v>
      </c>
    </row>
    <row r="44" spans="1:16">
      <c r="A44" s="2" t="s">
        <v>21</v>
      </c>
      <c r="B44" t="s">
        <v>53</v>
      </c>
      <c r="C44" s="3">
        <v>2436</v>
      </c>
      <c r="D44">
        <v>886</v>
      </c>
      <c r="E44" s="3">
        <f t="shared" si="7"/>
        <v>155.15631999999999</v>
      </c>
      <c r="F44" s="3">
        <f t="shared" si="8"/>
        <v>513.72051999999996</v>
      </c>
      <c r="G44">
        <v>351</v>
      </c>
      <c r="H44" s="3">
        <f t="shared" si="9"/>
        <v>61.467120000000001</v>
      </c>
      <c r="I44" s="3">
        <f t="shared" si="10"/>
        <v>203.51682</v>
      </c>
      <c r="J44" s="17">
        <f t="shared" si="2"/>
        <v>39.616252821670436</v>
      </c>
      <c r="K44" s="1">
        <f>'T1. Graduation Rates'!D43*'T1. Graduation Rates'!L43/100</f>
        <v>44.72</v>
      </c>
      <c r="L44" s="35">
        <f t="shared" si="11"/>
        <v>7.8313663999999994</v>
      </c>
      <c r="M44" s="35">
        <f t="shared" si="12"/>
        <v>25.9295504</v>
      </c>
      <c r="N44" s="44"/>
      <c r="O44" s="45">
        <f>'T1. Graduation Rates'!C43*'T1. Graduation Rates'!L43*0.0001*0.17512</f>
        <v>0.277285008</v>
      </c>
      <c r="P44" s="45">
        <f>'T1. Graduation Rates'!C43*'T1. Graduation Rates'!L43*0.0001*0.57982</f>
        <v>0.9180869880000001</v>
      </c>
    </row>
    <row r="45" spans="1:16">
      <c r="A45" s="2" t="s">
        <v>54</v>
      </c>
      <c r="B45" t="s">
        <v>55</v>
      </c>
      <c r="C45" s="3">
        <v>2424</v>
      </c>
      <c r="D45">
        <v>153</v>
      </c>
      <c r="E45" s="3">
        <f t="shared" si="7"/>
        <v>26.79336</v>
      </c>
      <c r="F45" s="3">
        <f t="shared" si="8"/>
        <v>88.712460000000007</v>
      </c>
      <c r="G45">
        <v>63</v>
      </c>
      <c r="H45" s="3">
        <f t="shared" si="9"/>
        <v>11.03256</v>
      </c>
      <c r="I45" s="3">
        <f t="shared" si="10"/>
        <v>36.528660000000002</v>
      </c>
      <c r="J45" s="17">
        <f t="shared" si="2"/>
        <v>41.17647058823529</v>
      </c>
      <c r="K45" s="1">
        <f>'T1. Graduation Rates'!D44*'T1. Graduation Rates'!L44/100</f>
        <v>22.75</v>
      </c>
      <c r="L45" s="35">
        <f t="shared" si="11"/>
        <v>3.9839799999999999</v>
      </c>
      <c r="M45" s="35">
        <f t="shared" si="12"/>
        <v>13.190905000000001</v>
      </c>
      <c r="N45" s="44"/>
      <c r="O45" s="45">
        <f>'T1. Graduation Rates'!C44*'T1. Graduation Rates'!L44*0.0001*0.17512</f>
        <v>0.27591907200000004</v>
      </c>
      <c r="P45" s="45">
        <f>'T1. Graduation Rates'!C44*'T1. Graduation Rates'!L44*0.0001*0.57982</f>
        <v>0.91356439200000006</v>
      </c>
    </row>
    <row r="46" spans="1:16">
      <c r="A46" s="2" t="s">
        <v>25</v>
      </c>
      <c r="B46" t="s">
        <v>56</v>
      </c>
      <c r="C46" s="3">
        <v>2417</v>
      </c>
      <c r="D46">
        <v>346</v>
      </c>
      <c r="E46" s="3">
        <f t="shared" si="7"/>
        <v>60.591520000000003</v>
      </c>
      <c r="F46" s="3">
        <f t="shared" si="8"/>
        <v>200.61771999999999</v>
      </c>
      <c r="G46">
        <v>154</v>
      </c>
      <c r="H46" s="3">
        <f t="shared" si="9"/>
        <v>26.96848</v>
      </c>
      <c r="I46" s="3">
        <f t="shared" si="10"/>
        <v>89.292280000000005</v>
      </c>
      <c r="J46" s="17">
        <f t="shared" si="2"/>
        <v>44.50867052023122</v>
      </c>
      <c r="K46" s="1">
        <f>'T1. Graduation Rates'!D45*'T1. Graduation Rates'!L45/100</f>
        <v>28.274999999999999</v>
      </c>
      <c r="L46" s="35">
        <f t="shared" si="11"/>
        <v>4.9515180000000001</v>
      </c>
      <c r="M46" s="35">
        <f t="shared" si="12"/>
        <v>16.394410499999999</v>
      </c>
      <c r="N46" s="44"/>
      <c r="O46" s="45">
        <f>'T1. Graduation Rates'!C45*'T1. Graduation Rates'!L45*0.0001*0.17512</f>
        <v>0.275122276</v>
      </c>
      <c r="P46" s="45">
        <f>'T1. Graduation Rates'!C45*'T1. Graduation Rates'!L45*0.0001*0.57982</f>
        <v>0.91092621100000004</v>
      </c>
    </row>
    <row r="47" spans="1:16">
      <c r="A47" s="2" t="s">
        <v>453</v>
      </c>
      <c r="B47" t="s">
        <v>57</v>
      </c>
      <c r="C47" s="3">
        <v>2404</v>
      </c>
      <c r="D47">
        <v>242</v>
      </c>
      <c r="E47" s="3">
        <f t="shared" si="7"/>
        <v>42.379039999999996</v>
      </c>
      <c r="F47" s="3">
        <f t="shared" si="8"/>
        <v>140.31644</v>
      </c>
      <c r="G47">
        <v>105</v>
      </c>
      <c r="H47" s="3">
        <f t="shared" si="9"/>
        <v>18.387599999999999</v>
      </c>
      <c r="I47" s="3">
        <f t="shared" si="10"/>
        <v>60.881100000000004</v>
      </c>
      <c r="J47" s="17">
        <f t="shared" si="2"/>
        <v>43.388429752066116</v>
      </c>
      <c r="K47" s="1">
        <f>'T1. Graduation Rates'!D46*'T1. Graduation Rates'!L46/100</f>
        <v>23.14</v>
      </c>
      <c r="L47" s="35">
        <f t="shared" si="11"/>
        <v>4.0522768000000005</v>
      </c>
      <c r="M47" s="35">
        <f t="shared" si="12"/>
        <v>13.4170348</v>
      </c>
      <c r="N47" s="44"/>
      <c r="O47" s="45">
        <f>'T1. Graduation Rates'!C46*'T1. Graduation Rates'!L46*0.0001*0.17512</f>
        <v>0.273642512</v>
      </c>
      <c r="P47" s="45">
        <f>'T1. Graduation Rates'!C46*'T1. Graduation Rates'!L46*0.0001*0.57982</f>
        <v>0.90602673199999995</v>
      </c>
    </row>
    <row r="48" spans="1:16">
      <c r="A48" s="2" t="s">
        <v>46</v>
      </c>
      <c r="B48" t="s">
        <v>58</v>
      </c>
      <c r="C48" s="3">
        <v>2316</v>
      </c>
      <c r="D48">
        <v>1093</v>
      </c>
      <c r="E48" s="3">
        <f t="shared" si="7"/>
        <v>191.40616</v>
      </c>
      <c r="F48" s="3">
        <f t="shared" si="8"/>
        <v>633.74325999999996</v>
      </c>
      <c r="G48">
        <v>140</v>
      </c>
      <c r="H48" s="3">
        <f t="shared" si="9"/>
        <v>24.5168</v>
      </c>
      <c r="I48" s="3">
        <f t="shared" si="10"/>
        <v>81.174800000000005</v>
      </c>
      <c r="J48" s="17">
        <f t="shared" si="2"/>
        <v>12.808783165599269</v>
      </c>
      <c r="K48" s="1">
        <f>'T1. Graduation Rates'!D47*'T1. Graduation Rates'!L47/100</f>
        <v>16.12</v>
      </c>
      <c r="L48" s="35">
        <f t="shared" si="11"/>
        <v>2.8229344000000003</v>
      </c>
      <c r="M48" s="35">
        <f t="shared" si="12"/>
        <v>9.3466984000000011</v>
      </c>
      <c r="N48" s="44"/>
      <c r="O48" s="45">
        <f>'T1. Graduation Rates'!C47*'T1. Graduation Rates'!L47*0.0001*0.17512</f>
        <v>0.26362564799999999</v>
      </c>
      <c r="P48" s="45">
        <f>'T1. Graduation Rates'!C47*'T1. Graduation Rates'!L47*0.0001*0.57982</f>
        <v>0.87286102800000009</v>
      </c>
    </row>
    <row r="49" spans="1:16">
      <c r="A49" s="2" t="s">
        <v>455</v>
      </c>
      <c r="B49" t="s">
        <v>59</v>
      </c>
      <c r="C49" s="3">
        <v>2307</v>
      </c>
      <c r="D49">
        <v>644</v>
      </c>
      <c r="E49" s="3">
        <f t="shared" si="7"/>
        <v>112.77728</v>
      </c>
      <c r="F49" s="3">
        <f t="shared" si="8"/>
        <v>373.40408000000002</v>
      </c>
      <c r="G49">
        <v>182</v>
      </c>
      <c r="H49" s="3">
        <f t="shared" si="9"/>
        <v>31.871839999999999</v>
      </c>
      <c r="I49" s="3">
        <f t="shared" si="10"/>
        <v>105.52724000000001</v>
      </c>
      <c r="J49" s="17">
        <f t="shared" si="2"/>
        <v>28.260869565217391</v>
      </c>
      <c r="K49" s="1">
        <f>'T1. Graduation Rates'!D48*'T1. Graduation Rates'!L48/100</f>
        <v>30.484999999999999</v>
      </c>
      <c r="L49" s="35">
        <f t="shared" si="11"/>
        <v>5.3385331999999996</v>
      </c>
      <c r="M49" s="35">
        <f t="shared" si="12"/>
        <v>17.675812699999998</v>
      </c>
      <c r="N49" s="44"/>
      <c r="O49" s="45">
        <f>'T1. Graduation Rates'!C48*'T1. Graduation Rates'!L48*0.0001*0.17512</f>
        <v>0.26260119600000004</v>
      </c>
      <c r="P49" s="45">
        <f>'T1. Graduation Rates'!C48*'T1. Graduation Rates'!L48*0.0001*0.57982</f>
        <v>0.86946908100000009</v>
      </c>
    </row>
    <row r="50" spans="1:16">
      <c r="A50" s="2" t="s">
        <v>46</v>
      </c>
      <c r="B50" t="s">
        <v>60</v>
      </c>
      <c r="C50" s="3">
        <v>2288</v>
      </c>
      <c r="D50">
        <v>842</v>
      </c>
      <c r="E50" s="3">
        <f t="shared" si="7"/>
        <v>147.45104000000001</v>
      </c>
      <c r="F50" s="3">
        <f t="shared" si="8"/>
        <v>488.20844</v>
      </c>
      <c r="G50">
        <v>133</v>
      </c>
      <c r="H50" s="3">
        <f t="shared" si="9"/>
        <v>23.290959999999998</v>
      </c>
      <c r="I50" s="3">
        <f t="shared" si="10"/>
        <v>77.116060000000004</v>
      </c>
      <c r="J50" s="17">
        <f t="shared" si="2"/>
        <v>15.795724465558195</v>
      </c>
      <c r="K50" s="1">
        <f>'T1. Graduation Rates'!D49*'T1. Graduation Rates'!L49/100</f>
        <v>14.43</v>
      </c>
      <c r="L50" s="35">
        <f t="shared" si="11"/>
        <v>2.5269816</v>
      </c>
      <c r="M50" s="35">
        <f t="shared" si="12"/>
        <v>8.3668025999999998</v>
      </c>
      <c r="N50" s="44"/>
      <c r="O50" s="45">
        <f>'T1. Graduation Rates'!C49*'T1. Graduation Rates'!L49*0.0001*0.17512</f>
        <v>0.26043846400000004</v>
      </c>
      <c r="P50" s="45">
        <f>'T1. Graduation Rates'!C49*'T1. Graduation Rates'!L49*0.0001*0.57982</f>
        <v>0.86230830400000003</v>
      </c>
    </row>
    <row r="51" spans="1:16">
      <c r="A51" s="2" t="s">
        <v>25</v>
      </c>
      <c r="B51" t="s">
        <v>61</v>
      </c>
      <c r="C51" s="3">
        <v>2239</v>
      </c>
      <c r="D51">
        <v>122</v>
      </c>
      <c r="E51" s="3">
        <f t="shared" si="7"/>
        <v>21.364640000000001</v>
      </c>
      <c r="F51" s="3">
        <f t="shared" si="8"/>
        <v>70.738039999999998</v>
      </c>
      <c r="G51">
        <v>59</v>
      </c>
      <c r="H51" s="3">
        <f t="shared" si="9"/>
        <v>10.332079999999999</v>
      </c>
      <c r="I51" s="3">
        <f t="shared" si="10"/>
        <v>34.209380000000003</v>
      </c>
      <c r="J51" s="17">
        <f t="shared" si="2"/>
        <v>48.360655737704924</v>
      </c>
      <c r="K51" s="1">
        <f>'T1. Graduation Rates'!D50*'T1. Graduation Rates'!L50/100</f>
        <v>24.05</v>
      </c>
      <c r="L51" s="35">
        <f t="shared" si="11"/>
        <v>4.2116360000000004</v>
      </c>
      <c r="M51" s="35">
        <f t="shared" si="12"/>
        <v>13.944671</v>
      </c>
      <c r="N51" s="44"/>
      <c r="O51" s="45">
        <f>'T1. Graduation Rates'!C50*'T1. Graduation Rates'!L50*0.0001*0.17512</f>
        <v>0.25486089200000001</v>
      </c>
      <c r="P51" s="45">
        <f>'T1. Graduation Rates'!C50*'T1. Graduation Rates'!L50*0.0001*0.57982</f>
        <v>0.84384103700000013</v>
      </c>
    </row>
    <row r="52" spans="1:16">
      <c r="A52" s="2" t="s">
        <v>454</v>
      </c>
      <c r="B52" t="s">
        <v>62</v>
      </c>
      <c r="C52" s="3">
        <v>2237</v>
      </c>
      <c r="D52">
        <v>58</v>
      </c>
      <c r="E52" s="3">
        <f t="shared" si="7"/>
        <v>10.15696</v>
      </c>
      <c r="F52" s="3">
        <f t="shared" si="8"/>
        <v>33.629559999999998</v>
      </c>
      <c r="G52">
        <v>7</v>
      </c>
      <c r="H52" s="3">
        <f t="shared" si="9"/>
        <v>1.22584</v>
      </c>
      <c r="I52" s="3">
        <f t="shared" si="10"/>
        <v>4.0587400000000002</v>
      </c>
      <c r="J52" s="17">
        <f t="shared" si="2"/>
        <v>12.068965517241381</v>
      </c>
      <c r="K52" s="26" t="s">
        <v>485</v>
      </c>
      <c r="L52" s="55" t="s">
        <v>485</v>
      </c>
      <c r="M52" s="55" t="s">
        <v>485</v>
      </c>
      <c r="N52" s="26"/>
      <c r="O52" s="26" t="s">
        <v>485</v>
      </c>
      <c r="P52" s="26" t="s">
        <v>485</v>
      </c>
    </row>
    <row r="53" spans="1:16">
      <c r="A53" s="2" t="s">
        <v>63</v>
      </c>
      <c r="B53" t="s">
        <v>64</v>
      </c>
      <c r="C53" s="3">
        <v>2229</v>
      </c>
      <c r="D53">
        <v>209</v>
      </c>
      <c r="E53" s="3">
        <f t="shared" si="7"/>
        <v>36.600079999999998</v>
      </c>
      <c r="F53" s="3">
        <f t="shared" si="8"/>
        <v>121.18237999999999</v>
      </c>
      <c r="G53">
        <v>92</v>
      </c>
      <c r="H53" s="3">
        <f t="shared" si="9"/>
        <v>16.111039999999999</v>
      </c>
      <c r="I53" s="3">
        <f t="shared" si="10"/>
        <v>53.343440000000001</v>
      </c>
      <c r="J53" s="17">
        <f t="shared" si="2"/>
        <v>44.019138755980862</v>
      </c>
      <c r="K53" s="1">
        <f>'T1. Graduation Rates'!D52*'T1. Graduation Rates'!L52/100</f>
        <v>32.305</v>
      </c>
      <c r="L53" s="35">
        <f t="shared" si="11"/>
        <v>5.6572515999999995</v>
      </c>
      <c r="M53" s="35">
        <f t="shared" si="12"/>
        <v>18.731085100000001</v>
      </c>
      <c r="N53" s="44"/>
      <c r="O53" s="45">
        <f>'T1. Graduation Rates'!C52*'T1. Graduation Rates'!L52*0.0001*0.17512</f>
        <v>0.25372261200000001</v>
      </c>
      <c r="P53" s="45">
        <f>'T1. Graduation Rates'!C52*'T1. Graduation Rates'!L52*0.0001*0.57982</f>
        <v>0.84007220699999996</v>
      </c>
    </row>
    <row r="54" spans="1:16">
      <c r="A54" s="2" t="s">
        <v>10</v>
      </c>
      <c r="B54" t="s">
        <v>65</v>
      </c>
      <c r="C54" s="3">
        <v>2206</v>
      </c>
      <c r="D54">
        <v>137</v>
      </c>
      <c r="E54" s="3">
        <f t="shared" si="7"/>
        <v>23.991440000000001</v>
      </c>
      <c r="F54" s="3">
        <f t="shared" si="8"/>
        <v>79.435339999999997</v>
      </c>
      <c r="G54">
        <v>40</v>
      </c>
      <c r="H54" s="3">
        <f t="shared" si="9"/>
        <v>7.0047999999999995</v>
      </c>
      <c r="I54" s="3">
        <f t="shared" si="10"/>
        <v>23.192799999999998</v>
      </c>
      <c r="J54" s="17">
        <f t="shared" si="2"/>
        <v>29.197080291970799</v>
      </c>
      <c r="K54" s="1">
        <f>'T1. Graduation Rates'!D53*'T1. Graduation Rates'!L53/100</f>
        <v>18.395</v>
      </c>
      <c r="L54" s="35">
        <f t="shared" si="11"/>
        <v>3.2213324000000001</v>
      </c>
      <c r="M54" s="35">
        <f t="shared" si="12"/>
        <v>10.665788899999999</v>
      </c>
      <c r="N54" s="44"/>
      <c r="O54" s="45">
        <f>'T1. Graduation Rates'!C53*'T1. Graduation Rates'!L53*0.0001*0.17512</f>
        <v>0.25110456800000003</v>
      </c>
      <c r="P54" s="45">
        <f>'T1. Graduation Rates'!C53*'T1. Graduation Rates'!L53*0.0001*0.57982</f>
        <v>0.83140389800000014</v>
      </c>
    </row>
    <row r="55" spans="1:16">
      <c r="A55" s="2" t="s">
        <v>3</v>
      </c>
      <c r="B55" t="s">
        <v>66</v>
      </c>
      <c r="C55" s="3">
        <v>2169</v>
      </c>
      <c r="D55">
        <v>685</v>
      </c>
      <c r="E55" s="3">
        <f t="shared" si="7"/>
        <v>119.9572</v>
      </c>
      <c r="F55" s="3">
        <f t="shared" si="8"/>
        <v>397.17669999999998</v>
      </c>
      <c r="G55">
        <v>252</v>
      </c>
      <c r="H55" s="3">
        <f t="shared" si="9"/>
        <v>44.130240000000001</v>
      </c>
      <c r="I55" s="3">
        <f t="shared" si="10"/>
        <v>146.11464000000001</v>
      </c>
      <c r="J55" s="17">
        <f t="shared" si="2"/>
        <v>36.788321167883211</v>
      </c>
      <c r="K55" s="1">
        <f>'T1. Graduation Rates'!D54*'T1. Graduation Rates'!L54/100</f>
        <v>26.52</v>
      </c>
      <c r="L55" s="35">
        <f t="shared" si="11"/>
        <v>4.6441824</v>
      </c>
      <c r="M55" s="35">
        <f t="shared" si="12"/>
        <v>15.376826400000001</v>
      </c>
      <c r="N55" s="44"/>
      <c r="O55" s="45">
        <f>'T1. Graduation Rates'!C54*'T1. Graduation Rates'!L54*0.0001*0.17512</f>
        <v>0.24689293200000001</v>
      </c>
      <c r="P55" s="45">
        <f>'T1. Graduation Rates'!C54*'T1. Graduation Rates'!L54*0.0001*0.57982</f>
        <v>0.81745922700000007</v>
      </c>
    </row>
    <row r="56" spans="1:16">
      <c r="A56" s="2" t="s">
        <v>454</v>
      </c>
      <c r="B56" t="s">
        <v>67</v>
      </c>
      <c r="C56" s="3">
        <v>2162</v>
      </c>
      <c r="D56">
        <v>501</v>
      </c>
      <c r="E56" s="3">
        <f t="shared" si="7"/>
        <v>87.735119999999995</v>
      </c>
      <c r="F56" s="3">
        <f t="shared" si="8"/>
        <v>290.48982000000001</v>
      </c>
      <c r="G56">
        <v>210</v>
      </c>
      <c r="H56" s="3">
        <f t="shared" si="9"/>
        <v>36.775199999999998</v>
      </c>
      <c r="I56" s="3">
        <f t="shared" si="10"/>
        <v>121.76220000000001</v>
      </c>
      <c r="J56" s="17">
        <f t="shared" si="2"/>
        <v>41.91616766467066</v>
      </c>
      <c r="K56" s="1">
        <f>'T1. Graduation Rates'!D55*'T1. Graduation Rates'!L55/100</f>
        <v>31.33</v>
      </c>
      <c r="L56" s="35">
        <f t="shared" si="11"/>
        <v>5.4865095999999998</v>
      </c>
      <c r="M56" s="35">
        <f t="shared" si="12"/>
        <v>18.165760599999999</v>
      </c>
      <c r="N56" s="44"/>
      <c r="O56" s="45">
        <f>'T1. Graduation Rates'!C55*'T1. Graduation Rates'!L55*0.0001*0.17512</f>
        <v>0.24609613599999999</v>
      </c>
      <c r="P56" s="45">
        <f>'T1. Graduation Rates'!C55*'T1. Graduation Rates'!L55*0.0001*0.57982</f>
        <v>0.81482104600000005</v>
      </c>
    </row>
    <row r="57" spans="1:16">
      <c r="A57" s="2" t="s">
        <v>68</v>
      </c>
      <c r="B57" t="s">
        <v>69</v>
      </c>
      <c r="C57" s="3">
        <v>2152</v>
      </c>
      <c r="D57">
        <v>335</v>
      </c>
      <c r="E57" s="3">
        <f t="shared" si="7"/>
        <v>58.665199999999999</v>
      </c>
      <c r="F57" s="3">
        <f t="shared" si="8"/>
        <v>194.2397</v>
      </c>
      <c r="G57">
        <v>133</v>
      </c>
      <c r="H57" s="3">
        <f t="shared" si="9"/>
        <v>23.290959999999998</v>
      </c>
      <c r="I57" s="3">
        <f t="shared" si="10"/>
        <v>77.116060000000004</v>
      </c>
      <c r="J57" s="17">
        <f t="shared" si="2"/>
        <v>39.701492537313435</v>
      </c>
      <c r="K57" s="1">
        <f>'T1. Graduation Rates'!D56*'T1. Graduation Rates'!L56/100</f>
        <v>29.315000000000001</v>
      </c>
      <c r="L57" s="35">
        <f t="shared" si="11"/>
        <v>5.1336428000000005</v>
      </c>
      <c r="M57" s="35">
        <f t="shared" si="12"/>
        <v>16.997423300000001</v>
      </c>
      <c r="N57" s="44"/>
      <c r="O57" s="45">
        <f>'T1. Graduation Rates'!C56*'T1. Graduation Rates'!L56*0.0001*0.17512</f>
        <v>0.244957856</v>
      </c>
      <c r="P57" s="45">
        <f>'T1. Graduation Rates'!C56*'T1. Graduation Rates'!L56*0.0001*0.57982</f>
        <v>0.81105221599999999</v>
      </c>
    </row>
    <row r="58" spans="1:16">
      <c r="A58" s="2" t="s">
        <v>46</v>
      </c>
      <c r="B58" t="s">
        <v>70</v>
      </c>
      <c r="C58" s="3">
        <v>2147</v>
      </c>
      <c r="D58">
        <v>465</v>
      </c>
      <c r="E58" s="3">
        <f t="shared" si="7"/>
        <v>81.430800000000005</v>
      </c>
      <c r="F58" s="3">
        <f t="shared" si="8"/>
        <v>269.61630000000002</v>
      </c>
      <c r="G58">
        <v>55</v>
      </c>
      <c r="H58" s="3">
        <f t="shared" si="9"/>
        <v>9.6316000000000006</v>
      </c>
      <c r="I58" s="3">
        <f t="shared" si="10"/>
        <v>31.8901</v>
      </c>
      <c r="J58" s="17">
        <f t="shared" si="2"/>
        <v>11.82795698924731</v>
      </c>
      <c r="K58" s="1">
        <f>'T1. Graduation Rates'!D57*'T1. Graduation Rates'!L57/100</f>
        <v>9.6850000000000005</v>
      </c>
      <c r="L58" s="35">
        <f t="shared" si="11"/>
        <v>1.6960372000000001</v>
      </c>
      <c r="M58" s="35">
        <f t="shared" si="12"/>
        <v>5.6155567</v>
      </c>
      <c r="N58" s="44"/>
      <c r="O58" s="45">
        <f>'T1. Graduation Rates'!C57*'T1. Graduation Rates'!L57*0.0001*0.17512</f>
        <v>0.24438871600000001</v>
      </c>
      <c r="P58" s="45">
        <f>'T1. Graduation Rates'!C57*'T1. Graduation Rates'!L57*0.0001*0.57982</f>
        <v>0.80916780100000008</v>
      </c>
    </row>
    <row r="59" spans="1:16">
      <c r="A59" s="2" t="s">
        <v>25</v>
      </c>
      <c r="B59" t="s">
        <v>71</v>
      </c>
      <c r="C59" s="3">
        <v>2145</v>
      </c>
      <c r="D59">
        <v>246</v>
      </c>
      <c r="E59" s="3">
        <f t="shared" si="7"/>
        <v>43.079520000000002</v>
      </c>
      <c r="F59" s="3">
        <f t="shared" si="8"/>
        <v>142.63571999999999</v>
      </c>
      <c r="G59">
        <v>59</v>
      </c>
      <c r="H59" s="3">
        <f t="shared" si="9"/>
        <v>10.332079999999999</v>
      </c>
      <c r="I59" s="3">
        <f t="shared" si="10"/>
        <v>34.209380000000003</v>
      </c>
      <c r="J59" s="17">
        <f t="shared" si="2"/>
        <v>23.983739837398378</v>
      </c>
      <c r="K59" s="1">
        <f>'T1. Graduation Rates'!D58*'T1. Graduation Rates'!L58/100</f>
        <v>12.675000000000001</v>
      </c>
      <c r="L59" s="35">
        <f t="shared" si="11"/>
        <v>2.219646</v>
      </c>
      <c r="M59" s="35">
        <f t="shared" si="12"/>
        <v>7.3492185000000001</v>
      </c>
      <c r="N59" s="44"/>
      <c r="O59" s="45">
        <f>'T1. Graduation Rates'!C58*'T1. Graduation Rates'!L58*0.0001*0.17512</f>
        <v>0.24416105999999999</v>
      </c>
      <c r="P59" s="45">
        <f>'T1. Graduation Rates'!C58*'T1. Graduation Rates'!L58*0.0001*0.57982</f>
        <v>0.80841403499999998</v>
      </c>
    </row>
    <row r="60" spans="1:16">
      <c r="A60" s="2" t="s">
        <v>46</v>
      </c>
      <c r="B60" t="s">
        <v>72</v>
      </c>
      <c r="C60" s="3">
        <v>2143</v>
      </c>
      <c r="D60">
        <v>126</v>
      </c>
      <c r="E60" s="3">
        <f t="shared" si="7"/>
        <v>22.06512</v>
      </c>
      <c r="F60" s="3">
        <f t="shared" si="8"/>
        <v>73.057320000000004</v>
      </c>
      <c r="G60">
        <v>35</v>
      </c>
      <c r="H60" s="3">
        <f t="shared" si="9"/>
        <v>6.1292</v>
      </c>
      <c r="I60" s="3">
        <f t="shared" si="10"/>
        <v>20.293700000000001</v>
      </c>
      <c r="J60" s="17">
        <f t="shared" si="2"/>
        <v>27.777777777777779</v>
      </c>
      <c r="K60" s="1">
        <f>'T1. Graduation Rates'!D59*'T1. Graduation Rates'!L59/100</f>
        <v>13.975</v>
      </c>
      <c r="L60" s="35">
        <f t="shared" si="11"/>
        <v>2.4473020000000001</v>
      </c>
      <c r="M60" s="35">
        <f t="shared" si="12"/>
        <v>8.1029844999999998</v>
      </c>
      <c r="N60" s="44"/>
      <c r="O60" s="45">
        <f>'T1. Graduation Rates'!C59*'T1. Graduation Rates'!L59*0.0001*0.17512</f>
        <v>0.24393340400000002</v>
      </c>
      <c r="P60" s="45">
        <f>'T1. Graduation Rates'!C59*'T1. Graduation Rates'!L59*0.0001*0.57982</f>
        <v>0.8076602690000001</v>
      </c>
    </row>
    <row r="61" spans="1:16">
      <c r="A61" s="2" t="s">
        <v>73</v>
      </c>
      <c r="B61" t="s">
        <v>74</v>
      </c>
      <c r="C61" s="3">
        <v>2110</v>
      </c>
      <c r="D61">
        <v>306</v>
      </c>
      <c r="E61" s="3">
        <f t="shared" si="7"/>
        <v>53.58672</v>
      </c>
      <c r="F61" s="3">
        <f t="shared" si="8"/>
        <v>177.42492000000001</v>
      </c>
      <c r="G61">
        <v>99</v>
      </c>
      <c r="H61" s="3">
        <f t="shared" si="9"/>
        <v>17.336880000000001</v>
      </c>
      <c r="I61" s="3">
        <f t="shared" si="10"/>
        <v>57.402180000000001</v>
      </c>
      <c r="J61" s="17">
        <f t="shared" si="2"/>
        <v>32.352941176470587</v>
      </c>
      <c r="K61" s="1">
        <f>'T1. Graduation Rates'!D60*'T1. Graduation Rates'!L60/100</f>
        <v>17.03</v>
      </c>
      <c r="L61" s="35">
        <f t="shared" si="11"/>
        <v>2.9822936000000002</v>
      </c>
      <c r="M61" s="35">
        <f t="shared" si="12"/>
        <v>9.874334600000001</v>
      </c>
      <c r="N61" s="44"/>
      <c r="O61" s="45">
        <f>'T1. Graduation Rates'!C60*'T1. Graduation Rates'!L60*0.0001*0.17512</f>
        <v>0.24017708000000002</v>
      </c>
      <c r="P61" s="45">
        <f>'T1. Graduation Rates'!C60*'T1. Graduation Rates'!L60*0.0001*0.57982</f>
        <v>0.79522313000000011</v>
      </c>
    </row>
    <row r="62" spans="1:16">
      <c r="A62" s="2" t="s">
        <v>25</v>
      </c>
      <c r="B62" t="s">
        <v>75</v>
      </c>
      <c r="C62" s="3">
        <v>2109</v>
      </c>
      <c r="D62">
        <v>360</v>
      </c>
      <c r="E62" s="3">
        <f t="shared" si="7"/>
        <v>63.043199999999999</v>
      </c>
      <c r="F62" s="3">
        <f t="shared" si="8"/>
        <v>208.73519999999999</v>
      </c>
      <c r="G62">
        <v>106</v>
      </c>
      <c r="H62" s="3">
        <f t="shared" si="9"/>
        <v>18.562719999999999</v>
      </c>
      <c r="I62" s="3">
        <f t="shared" si="10"/>
        <v>61.460920000000002</v>
      </c>
      <c r="J62" s="17">
        <f t="shared" si="2"/>
        <v>29.444444444444446</v>
      </c>
      <c r="K62" s="1">
        <f>'T1. Graduation Rates'!D61*'T1. Graduation Rates'!L61/100</f>
        <v>17.484999999999999</v>
      </c>
      <c r="L62" s="35">
        <f t="shared" si="11"/>
        <v>3.0619731999999997</v>
      </c>
      <c r="M62" s="35">
        <f t="shared" si="12"/>
        <v>10.138152699999999</v>
      </c>
      <c r="N62" s="44"/>
      <c r="O62" s="45">
        <f>'T1. Graduation Rates'!C61*'T1. Graduation Rates'!L61*0.0001*0.17512</f>
        <v>0.24006325200000003</v>
      </c>
      <c r="P62" s="45">
        <f>'T1. Graduation Rates'!C61*'T1. Graduation Rates'!L61*0.0001*0.57982</f>
        <v>0.79484624700000006</v>
      </c>
    </row>
    <row r="63" spans="1:16">
      <c r="A63" s="2" t="s">
        <v>46</v>
      </c>
      <c r="B63" t="s">
        <v>76</v>
      </c>
      <c r="C63" s="3">
        <v>2108</v>
      </c>
      <c r="D63">
        <v>165</v>
      </c>
      <c r="E63" s="3">
        <f t="shared" si="7"/>
        <v>28.8948</v>
      </c>
      <c r="F63" s="3">
        <f t="shared" si="8"/>
        <v>95.670299999999997</v>
      </c>
      <c r="G63">
        <v>69</v>
      </c>
      <c r="H63" s="3">
        <f t="shared" si="9"/>
        <v>12.08328</v>
      </c>
      <c r="I63" s="3">
        <f t="shared" si="10"/>
        <v>40.007579999999997</v>
      </c>
      <c r="J63" s="17">
        <f t="shared" si="2"/>
        <v>41.818181818181813</v>
      </c>
      <c r="K63" s="1">
        <f>'T1. Graduation Rates'!D62*'T1. Graduation Rates'!L62/100</f>
        <v>19.239999999999998</v>
      </c>
      <c r="L63" s="35">
        <f t="shared" si="11"/>
        <v>3.3693087999999998</v>
      </c>
      <c r="M63" s="35">
        <f t="shared" si="12"/>
        <v>11.1557368</v>
      </c>
      <c r="N63" s="44"/>
      <c r="O63" s="45">
        <f>'T1. Graduation Rates'!C62*'T1. Graduation Rates'!L62*0.0001*0.17512</f>
        <v>0.23994942400000002</v>
      </c>
      <c r="P63" s="45">
        <f>'T1. Graduation Rates'!C62*'T1. Graduation Rates'!L62*0.0001*0.57982</f>
        <v>0.79446936400000001</v>
      </c>
    </row>
    <row r="64" spans="1:16">
      <c r="A64" s="2" t="s">
        <v>455</v>
      </c>
      <c r="B64" t="s">
        <v>77</v>
      </c>
      <c r="C64" s="3">
        <v>2107</v>
      </c>
      <c r="D64">
        <v>398</v>
      </c>
      <c r="E64" s="3">
        <f t="shared" si="7"/>
        <v>69.697760000000002</v>
      </c>
      <c r="F64" s="3">
        <f t="shared" si="8"/>
        <v>230.76836</v>
      </c>
      <c r="G64">
        <v>141</v>
      </c>
      <c r="H64" s="3">
        <f t="shared" si="9"/>
        <v>24.69192</v>
      </c>
      <c r="I64" s="3">
        <f t="shared" si="10"/>
        <v>81.754620000000003</v>
      </c>
      <c r="J64" s="17">
        <f t="shared" si="2"/>
        <v>35.427135678391963</v>
      </c>
      <c r="K64" s="1">
        <f>'T1. Graduation Rates'!D63*'T1. Graduation Rates'!L63/100</f>
        <v>22.49</v>
      </c>
      <c r="L64" s="35">
        <f t="shared" si="11"/>
        <v>3.9384487999999997</v>
      </c>
      <c r="M64" s="35">
        <f t="shared" si="12"/>
        <v>13.040151799999999</v>
      </c>
      <c r="N64" s="44"/>
      <c r="O64" s="45">
        <f>'T1. Graduation Rates'!C63*'T1. Graduation Rates'!L63*0.0001*0.17512</f>
        <v>0.23983559600000001</v>
      </c>
      <c r="P64" s="45">
        <f>'T1. Graduation Rates'!C63*'T1. Graduation Rates'!L63*0.0001*0.57982</f>
        <v>0.79409248100000007</v>
      </c>
    </row>
    <row r="65" spans="1:16">
      <c r="A65" s="2" t="s">
        <v>453</v>
      </c>
      <c r="B65" t="s">
        <v>78</v>
      </c>
      <c r="C65" s="3">
        <v>2104</v>
      </c>
      <c r="D65">
        <v>809</v>
      </c>
      <c r="E65" s="3">
        <f t="shared" si="7"/>
        <v>141.67207999999999</v>
      </c>
      <c r="F65" s="3">
        <f t="shared" si="8"/>
        <v>469.07438000000002</v>
      </c>
      <c r="G65">
        <v>226</v>
      </c>
      <c r="H65" s="3">
        <f t="shared" si="9"/>
        <v>39.577120000000001</v>
      </c>
      <c r="I65" s="3">
        <f t="shared" si="10"/>
        <v>131.03932</v>
      </c>
      <c r="J65" s="17">
        <f t="shared" si="2"/>
        <v>27.935723114956733</v>
      </c>
      <c r="K65" s="1">
        <f>'T1. Graduation Rates'!D64*'T1. Graduation Rates'!L64/100</f>
        <v>30.81</v>
      </c>
      <c r="L65" s="35">
        <f t="shared" si="11"/>
        <v>5.3954471999999996</v>
      </c>
      <c r="M65" s="35">
        <f t="shared" si="12"/>
        <v>17.864254199999998</v>
      </c>
      <c r="N65" s="44"/>
      <c r="O65" s="45">
        <f>'T1. Graduation Rates'!C64*'T1. Graduation Rates'!L64*0.0001*0.17512</f>
        <v>0.23949411200000004</v>
      </c>
      <c r="P65" s="45">
        <f>'T1. Graduation Rates'!C64*'T1. Graduation Rates'!L64*0.0001*0.57982</f>
        <v>0.79296183200000014</v>
      </c>
    </row>
    <row r="66" spans="1:16">
      <c r="A66" s="2" t="s">
        <v>46</v>
      </c>
      <c r="B66" t="s">
        <v>79</v>
      </c>
      <c r="C66" s="3">
        <v>2083</v>
      </c>
      <c r="D66">
        <v>106</v>
      </c>
      <c r="E66" s="3">
        <f t="shared" si="7"/>
        <v>18.562719999999999</v>
      </c>
      <c r="F66" s="3">
        <f t="shared" si="8"/>
        <v>61.460920000000002</v>
      </c>
      <c r="G66">
        <v>23</v>
      </c>
      <c r="H66" s="3">
        <f t="shared" si="9"/>
        <v>4.0277599999999998</v>
      </c>
      <c r="I66" s="3">
        <f t="shared" si="10"/>
        <v>13.33586</v>
      </c>
      <c r="J66" s="17">
        <f t="shared" si="2"/>
        <v>21.69811320754717</v>
      </c>
      <c r="K66" s="1">
        <f>'T1. Graduation Rates'!D65*'T1. Graduation Rates'!L65/100</f>
        <v>13.195</v>
      </c>
      <c r="L66" s="35">
        <f t="shared" si="11"/>
        <v>2.3107084000000002</v>
      </c>
      <c r="M66" s="35">
        <f t="shared" si="12"/>
        <v>7.6507249000000002</v>
      </c>
      <c r="N66" s="44"/>
      <c r="O66" s="45">
        <f>'T1. Graduation Rates'!C65*'T1. Graduation Rates'!L65*0.0001*0.17512</f>
        <v>0.23710372399999999</v>
      </c>
      <c r="P66" s="45">
        <f>'T1. Graduation Rates'!C65*'T1. Graduation Rates'!L65*0.0001*0.57982</f>
        <v>0.78504728899999998</v>
      </c>
    </row>
    <row r="67" spans="1:16">
      <c r="A67" s="2" t="s">
        <v>80</v>
      </c>
      <c r="B67" t="s">
        <v>81</v>
      </c>
      <c r="C67" s="3">
        <v>2060</v>
      </c>
      <c r="D67">
        <v>177</v>
      </c>
      <c r="E67" s="3">
        <f t="shared" si="7"/>
        <v>30.99624</v>
      </c>
      <c r="F67" s="3">
        <f t="shared" si="8"/>
        <v>102.62814</v>
      </c>
      <c r="G67">
        <v>77</v>
      </c>
      <c r="H67" s="3">
        <f t="shared" si="9"/>
        <v>13.48424</v>
      </c>
      <c r="I67" s="3">
        <f t="shared" si="10"/>
        <v>44.646140000000003</v>
      </c>
      <c r="J67" s="17">
        <f t="shared" si="2"/>
        <v>43.502824858757066</v>
      </c>
      <c r="K67" s="1">
        <f>'T1. Graduation Rates'!D66*'T1. Graduation Rates'!L66/100</f>
        <v>21.645</v>
      </c>
      <c r="L67" s="35">
        <f t="shared" si="11"/>
        <v>3.7904724000000001</v>
      </c>
      <c r="M67" s="35">
        <f t="shared" si="12"/>
        <v>12.5502039</v>
      </c>
      <c r="N67" s="44"/>
      <c r="O67" s="45">
        <f>'T1. Graduation Rates'!C66*'T1. Graduation Rates'!L66*0.0001*0.17512</f>
        <v>0.23448568</v>
      </c>
      <c r="P67" s="45">
        <f>'T1. Graduation Rates'!C66*'T1. Graduation Rates'!L66*0.0001*0.57982</f>
        <v>0.77637897999999994</v>
      </c>
    </row>
    <row r="68" spans="1:16">
      <c r="A68" s="2" t="s">
        <v>454</v>
      </c>
      <c r="B68" t="s">
        <v>82</v>
      </c>
      <c r="C68" s="3">
        <v>2043</v>
      </c>
      <c r="D68">
        <v>359</v>
      </c>
      <c r="E68" s="3">
        <f t="shared" si="7"/>
        <v>62.868079999999999</v>
      </c>
      <c r="F68" s="3">
        <f t="shared" si="8"/>
        <v>208.15538000000001</v>
      </c>
      <c r="G68">
        <v>130</v>
      </c>
      <c r="H68" s="3">
        <f t="shared" si="9"/>
        <v>22.765599999999999</v>
      </c>
      <c r="I68" s="3">
        <f t="shared" si="10"/>
        <v>75.376599999999996</v>
      </c>
      <c r="J68" s="17">
        <f t="shared" si="2"/>
        <v>36.211699164345404</v>
      </c>
      <c r="K68" s="1">
        <f>'T1. Graduation Rates'!D67*'T1. Graduation Rates'!L67/100</f>
        <v>26.91</v>
      </c>
      <c r="L68" s="35">
        <f t="shared" si="11"/>
        <v>4.7124791999999998</v>
      </c>
      <c r="M68" s="35">
        <f t="shared" si="12"/>
        <v>15.602956199999999</v>
      </c>
      <c r="N68" s="44"/>
      <c r="O68" s="45">
        <f>'T1. Graduation Rates'!C67*'T1. Graduation Rates'!L67*0.0001*0.17512</f>
        <v>0.23255060399999999</v>
      </c>
      <c r="P68" s="45">
        <f>'T1. Graduation Rates'!C67*'T1. Graduation Rates'!L67*0.0001*0.57982</f>
        <v>0.76997196899999998</v>
      </c>
    </row>
    <row r="69" spans="1:16">
      <c r="A69" s="2" t="s">
        <v>83</v>
      </c>
      <c r="B69" t="s">
        <v>84</v>
      </c>
      <c r="C69" s="3">
        <v>2021</v>
      </c>
      <c r="D69">
        <v>336</v>
      </c>
      <c r="E69" s="3">
        <f t="shared" si="7"/>
        <v>58.840319999999998</v>
      </c>
      <c r="F69" s="3">
        <f t="shared" si="8"/>
        <v>194.81952000000001</v>
      </c>
      <c r="G69">
        <v>133</v>
      </c>
      <c r="H69" s="3">
        <f t="shared" si="9"/>
        <v>23.290959999999998</v>
      </c>
      <c r="I69" s="3">
        <f t="shared" si="10"/>
        <v>77.116060000000004</v>
      </c>
      <c r="J69" s="17">
        <f t="shared" ref="J69:J132" si="13">(I69/F69)*100</f>
        <v>39.583333333333329</v>
      </c>
      <c r="K69" s="1">
        <f>'T1. Graduation Rates'!D68*'T1. Graduation Rates'!L68/100</f>
        <v>27.04</v>
      </c>
      <c r="L69" s="35">
        <f t="shared" si="11"/>
        <v>4.7352447999999994</v>
      </c>
      <c r="M69" s="35">
        <f t="shared" si="12"/>
        <v>15.6783328</v>
      </c>
      <c r="N69" s="44"/>
      <c r="O69" s="45">
        <f>'T1. Graduation Rates'!C68*'T1. Graduation Rates'!L68*0.0001*0.17512</f>
        <v>0.23004638799999999</v>
      </c>
      <c r="P69" s="45">
        <f>'T1. Graduation Rates'!C68*'T1. Graduation Rates'!L68*0.0001*0.57982</f>
        <v>0.76168054299999999</v>
      </c>
    </row>
    <row r="70" spans="1:16">
      <c r="A70" s="2" t="s">
        <v>10</v>
      </c>
      <c r="B70" t="s">
        <v>85</v>
      </c>
      <c r="C70" s="3">
        <v>2018</v>
      </c>
      <c r="D70">
        <v>80</v>
      </c>
      <c r="E70" s="3">
        <f t="shared" si="7"/>
        <v>14.009599999999999</v>
      </c>
      <c r="F70" s="3">
        <f t="shared" si="8"/>
        <v>46.385599999999997</v>
      </c>
      <c r="G70">
        <v>17</v>
      </c>
      <c r="H70" s="3">
        <f t="shared" si="9"/>
        <v>2.9770400000000001</v>
      </c>
      <c r="I70" s="3">
        <f t="shared" si="10"/>
        <v>9.8569399999999998</v>
      </c>
      <c r="J70" s="17">
        <f t="shared" si="13"/>
        <v>21.250000000000004</v>
      </c>
      <c r="K70" s="1">
        <f>'T1. Graduation Rates'!D69*'T1. Graduation Rates'!L69/100</f>
        <v>7.93</v>
      </c>
      <c r="L70" s="35">
        <f t="shared" si="11"/>
        <v>1.3887015999999999</v>
      </c>
      <c r="M70" s="35">
        <f t="shared" si="12"/>
        <v>4.5979725999999994</v>
      </c>
      <c r="N70" s="44"/>
      <c r="O70" s="45">
        <f>'T1. Graduation Rates'!C69*'T1. Graduation Rates'!L69*0.0001*0.17512</f>
        <v>0.22970490400000002</v>
      </c>
      <c r="P70" s="45">
        <f>'T1. Graduation Rates'!C69*'T1. Graduation Rates'!L69*0.0001*0.57982</f>
        <v>0.76054989400000006</v>
      </c>
    </row>
    <row r="71" spans="1:16">
      <c r="A71" s="2" t="s">
        <v>3</v>
      </c>
      <c r="B71" t="s">
        <v>86</v>
      </c>
      <c r="C71" s="3">
        <v>1993</v>
      </c>
      <c r="D71">
        <v>71</v>
      </c>
      <c r="E71" s="3">
        <f t="shared" si="7"/>
        <v>12.43352</v>
      </c>
      <c r="F71" s="3">
        <f t="shared" si="8"/>
        <v>41.16722</v>
      </c>
      <c r="G71">
        <v>13</v>
      </c>
      <c r="H71" s="3">
        <f t="shared" si="9"/>
        <v>2.2765599999999999</v>
      </c>
      <c r="I71" s="3">
        <f t="shared" si="10"/>
        <v>7.5376599999999998</v>
      </c>
      <c r="J71" s="17">
        <f t="shared" si="13"/>
        <v>18.30985915492958</v>
      </c>
      <c r="K71" s="1">
        <f>'T1. Graduation Rates'!D70*'T1. Graduation Rates'!L70/100</f>
        <v>4.68</v>
      </c>
      <c r="L71" s="35">
        <f t="shared" si="11"/>
        <v>0.81956159999999989</v>
      </c>
      <c r="M71" s="35">
        <f t="shared" si="12"/>
        <v>2.7135575999999997</v>
      </c>
      <c r="N71" s="44"/>
      <c r="O71" s="45">
        <f>'T1. Graduation Rates'!C70*'T1. Graduation Rates'!L70*0.0001*0.17512</f>
        <v>0.22685920400000001</v>
      </c>
      <c r="P71" s="45">
        <f>'T1. Graduation Rates'!C70*'T1. Graduation Rates'!L70*0.0001*0.57982</f>
        <v>0.75112781900000003</v>
      </c>
    </row>
    <row r="72" spans="1:16">
      <c r="A72" s="2" t="s">
        <v>73</v>
      </c>
      <c r="B72" t="s">
        <v>87</v>
      </c>
      <c r="C72" s="3">
        <v>1934</v>
      </c>
      <c r="D72">
        <v>91</v>
      </c>
      <c r="E72" s="3">
        <f t="shared" si="7"/>
        <v>15.935919999999999</v>
      </c>
      <c r="F72" s="3">
        <f t="shared" si="8"/>
        <v>52.763620000000003</v>
      </c>
      <c r="G72">
        <v>35</v>
      </c>
      <c r="H72" s="3">
        <f t="shared" si="9"/>
        <v>6.1292</v>
      </c>
      <c r="I72" s="3">
        <f t="shared" si="10"/>
        <v>20.293700000000001</v>
      </c>
      <c r="J72" s="17">
        <f t="shared" si="13"/>
        <v>38.461538461538467</v>
      </c>
      <c r="K72" s="1">
        <f>'T1. Graduation Rates'!D71*'T1. Graduation Rates'!L71/100</f>
        <v>16.835000000000001</v>
      </c>
      <c r="L72" s="35">
        <f t="shared" si="11"/>
        <v>2.9481451999999999</v>
      </c>
      <c r="M72" s="35">
        <f t="shared" si="12"/>
        <v>9.7612696999999997</v>
      </c>
      <c r="N72" s="44"/>
      <c r="O72" s="45">
        <f>'T1. Graduation Rates'!C71*'T1. Graduation Rates'!L71*0.0001*0.17512</f>
        <v>0.22014335200000001</v>
      </c>
      <c r="P72" s="45">
        <f>'T1. Graduation Rates'!C71*'T1. Graduation Rates'!L71*0.0001*0.57982</f>
        <v>0.72889172200000008</v>
      </c>
    </row>
    <row r="73" spans="1:16">
      <c r="A73" s="2" t="s">
        <v>46</v>
      </c>
      <c r="B73" t="s">
        <v>88</v>
      </c>
      <c r="C73" s="3">
        <v>1890</v>
      </c>
      <c r="D73">
        <v>130</v>
      </c>
      <c r="E73" s="3">
        <f t="shared" si="7"/>
        <v>22.765599999999999</v>
      </c>
      <c r="F73" s="3">
        <f t="shared" si="8"/>
        <v>75.376599999999996</v>
      </c>
      <c r="G73">
        <v>12</v>
      </c>
      <c r="H73" s="3">
        <f t="shared" si="9"/>
        <v>2.1014400000000002</v>
      </c>
      <c r="I73" s="3">
        <f t="shared" si="10"/>
        <v>6.95784</v>
      </c>
      <c r="J73" s="17">
        <f t="shared" si="13"/>
        <v>9.2307692307692317</v>
      </c>
      <c r="K73" s="1">
        <f>'T1. Graduation Rates'!D72*'T1. Graduation Rates'!L72/100</f>
        <v>3.38</v>
      </c>
      <c r="L73" s="35">
        <f t="shared" si="11"/>
        <v>0.59190559999999992</v>
      </c>
      <c r="M73" s="35">
        <f t="shared" si="12"/>
        <v>1.9597916</v>
      </c>
      <c r="N73" s="44"/>
      <c r="O73" s="45">
        <f>'T1. Graduation Rates'!C72*'T1. Graduation Rates'!L72*0.0001*0.17512</f>
        <v>0.21513492000000004</v>
      </c>
      <c r="P73" s="45">
        <f>'T1. Graduation Rates'!C72*'T1. Graduation Rates'!L72*0.0001*0.57982</f>
        <v>0.71230887000000009</v>
      </c>
    </row>
    <row r="74" spans="1:16">
      <c r="A74" s="2" t="s">
        <v>456</v>
      </c>
      <c r="B74" t="s">
        <v>89</v>
      </c>
      <c r="C74" s="3">
        <v>1846</v>
      </c>
      <c r="D74">
        <v>280</v>
      </c>
      <c r="E74" s="3">
        <f t="shared" si="7"/>
        <v>49.0336</v>
      </c>
      <c r="F74" s="3">
        <f t="shared" si="8"/>
        <v>162.34960000000001</v>
      </c>
      <c r="G74">
        <v>105</v>
      </c>
      <c r="H74" s="3">
        <f t="shared" si="9"/>
        <v>18.387599999999999</v>
      </c>
      <c r="I74" s="3">
        <f t="shared" si="10"/>
        <v>60.881100000000004</v>
      </c>
      <c r="J74" s="17">
        <f t="shared" si="13"/>
        <v>37.5</v>
      </c>
      <c r="K74" s="1">
        <f>'T1. Graduation Rates'!D73*'T1. Graduation Rates'!L73/100</f>
        <v>23.465</v>
      </c>
      <c r="L74" s="35">
        <f t="shared" si="11"/>
        <v>4.1091908000000004</v>
      </c>
      <c r="M74" s="35">
        <f t="shared" si="12"/>
        <v>13.605476299999999</v>
      </c>
      <c r="N74" s="44"/>
      <c r="O74" s="45">
        <f>'T1. Graduation Rates'!C73*'T1. Graduation Rates'!L73*0.0001*0.17512</f>
        <v>0.210126488</v>
      </c>
      <c r="P74" s="45">
        <f>'T1. Graduation Rates'!C73*'T1. Graduation Rates'!L73*0.0001*0.57982</f>
        <v>0.695726018</v>
      </c>
    </row>
    <row r="75" spans="1:16">
      <c r="A75" s="2" t="s">
        <v>30</v>
      </c>
      <c r="B75" t="s">
        <v>90</v>
      </c>
      <c r="C75" s="3">
        <v>1796</v>
      </c>
      <c r="D75">
        <v>46</v>
      </c>
      <c r="E75" s="3">
        <f t="shared" si="7"/>
        <v>8.0555199999999996</v>
      </c>
      <c r="F75" s="3">
        <f t="shared" si="8"/>
        <v>26.671720000000001</v>
      </c>
      <c r="G75">
        <v>19</v>
      </c>
      <c r="H75" s="3">
        <f t="shared" si="9"/>
        <v>3.32728</v>
      </c>
      <c r="I75" s="3">
        <f t="shared" si="10"/>
        <v>11.016579999999999</v>
      </c>
      <c r="J75" s="17">
        <f t="shared" si="13"/>
        <v>41.304347826086953</v>
      </c>
      <c r="K75" s="1">
        <f>'T1. Graduation Rates'!D74*'T1. Graduation Rates'!L74/100</f>
        <v>9.23</v>
      </c>
      <c r="L75" s="35">
        <f t="shared" si="11"/>
        <v>1.6163575999999999</v>
      </c>
      <c r="M75" s="35">
        <f t="shared" si="12"/>
        <v>5.3517386</v>
      </c>
      <c r="N75" s="44"/>
      <c r="O75" s="45">
        <f>'T1. Graduation Rates'!C74*'T1. Graduation Rates'!L74*0.0001*0.17512</f>
        <v>0.20443508799999999</v>
      </c>
      <c r="P75" s="45">
        <f>'T1. Graduation Rates'!C74*'T1. Graduation Rates'!L74*0.0001*0.57982</f>
        <v>0.67688186800000005</v>
      </c>
    </row>
    <row r="76" spans="1:16">
      <c r="A76" s="2" t="s">
        <v>454</v>
      </c>
      <c r="B76" t="s">
        <v>91</v>
      </c>
      <c r="C76" s="3">
        <v>1784</v>
      </c>
      <c r="D76">
        <v>199</v>
      </c>
      <c r="E76" s="3">
        <f t="shared" si="7"/>
        <v>34.848880000000001</v>
      </c>
      <c r="F76" s="3">
        <f t="shared" si="8"/>
        <v>115.38418</v>
      </c>
      <c r="G76">
        <v>73</v>
      </c>
      <c r="H76" s="3">
        <f t="shared" si="9"/>
        <v>12.783759999999999</v>
      </c>
      <c r="I76" s="3">
        <f t="shared" si="10"/>
        <v>42.326860000000003</v>
      </c>
      <c r="J76" s="17">
        <f t="shared" si="13"/>
        <v>36.683417085427138</v>
      </c>
      <c r="K76" s="1">
        <f>'T1. Graduation Rates'!D75*'T1. Graduation Rates'!L75/100</f>
        <v>17.420000000000002</v>
      </c>
      <c r="L76" s="35">
        <f t="shared" si="11"/>
        <v>3.0505904000000004</v>
      </c>
      <c r="M76" s="35">
        <f t="shared" si="12"/>
        <v>10.100464400000002</v>
      </c>
      <c r="N76" s="44"/>
      <c r="O76" s="45">
        <f>'T1. Graduation Rates'!C75*'T1. Graduation Rates'!L75*0.0001*0.17512</f>
        <v>0.203069152</v>
      </c>
      <c r="P76" s="45">
        <f>'T1. Graduation Rates'!C75*'T1. Graduation Rates'!L75*0.0001*0.57982</f>
        <v>0.67235927200000001</v>
      </c>
    </row>
    <row r="77" spans="1:16">
      <c r="A77" s="2" t="s">
        <v>453</v>
      </c>
      <c r="B77" t="s">
        <v>92</v>
      </c>
      <c r="C77" s="3">
        <v>1773</v>
      </c>
      <c r="D77">
        <v>172</v>
      </c>
      <c r="E77" s="3">
        <f t="shared" si="7"/>
        <v>30.120639999999998</v>
      </c>
      <c r="F77" s="3">
        <f t="shared" si="8"/>
        <v>99.729039999999998</v>
      </c>
      <c r="G77">
        <v>71</v>
      </c>
      <c r="H77" s="3">
        <f t="shared" si="9"/>
        <v>12.43352</v>
      </c>
      <c r="I77" s="3">
        <f t="shared" si="10"/>
        <v>41.16722</v>
      </c>
      <c r="J77" s="17">
        <f t="shared" si="13"/>
        <v>41.279069767441861</v>
      </c>
      <c r="K77" s="1">
        <f>'T1. Graduation Rates'!D76*'T1. Graduation Rates'!L76/100</f>
        <v>14.885</v>
      </c>
      <c r="L77" s="35">
        <f t="shared" si="11"/>
        <v>2.6066612</v>
      </c>
      <c r="M77" s="35">
        <f t="shared" si="12"/>
        <v>8.6306206999999997</v>
      </c>
      <c r="N77" s="44"/>
      <c r="O77" s="45">
        <f>'T1. Graduation Rates'!C76*'T1. Graduation Rates'!L76*0.0001*0.17512</f>
        <v>0.201817044</v>
      </c>
      <c r="P77" s="45">
        <f>'T1. Graduation Rates'!C76*'T1. Graduation Rates'!L76*0.0001*0.57982</f>
        <v>0.66821355900000001</v>
      </c>
    </row>
    <row r="78" spans="1:16">
      <c r="A78" s="2" t="s">
        <v>455</v>
      </c>
      <c r="B78" t="s">
        <v>93</v>
      </c>
      <c r="C78" s="3">
        <v>1769</v>
      </c>
      <c r="D78">
        <v>126</v>
      </c>
      <c r="E78" s="3">
        <f t="shared" si="7"/>
        <v>22.06512</v>
      </c>
      <c r="F78" s="3">
        <f t="shared" si="8"/>
        <v>73.057320000000004</v>
      </c>
      <c r="G78">
        <v>69</v>
      </c>
      <c r="H78" s="3">
        <f t="shared" si="9"/>
        <v>12.08328</v>
      </c>
      <c r="I78" s="3">
        <f t="shared" si="10"/>
        <v>40.007579999999997</v>
      </c>
      <c r="J78" s="17">
        <f t="shared" si="13"/>
        <v>54.761904761904759</v>
      </c>
      <c r="K78" s="1">
        <f>'T1. Graduation Rates'!D77*'T1. Graduation Rates'!L77/100</f>
        <v>29.9</v>
      </c>
      <c r="L78" s="35">
        <f t="shared" si="11"/>
        <v>5.2360879999999996</v>
      </c>
      <c r="M78" s="35">
        <f t="shared" si="12"/>
        <v>17.336617999999998</v>
      </c>
      <c r="N78" s="44"/>
      <c r="O78" s="45">
        <f>'T1. Graduation Rates'!C77*'T1. Graduation Rates'!L77*0.0001*0.17512</f>
        <v>0.20136173200000002</v>
      </c>
      <c r="P78" s="45">
        <f>'T1. Graduation Rates'!C77*'T1. Graduation Rates'!L77*0.0001*0.57982</f>
        <v>0.66670602700000003</v>
      </c>
    </row>
    <row r="79" spans="1:16">
      <c r="A79" s="2" t="s">
        <v>25</v>
      </c>
      <c r="B79" t="s">
        <v>94</v>
      </c>
      <c r="C79" s="3">
        <v>1757</v>
      </c>
      <c r="D79">
        <v>330</v>
      </c>
      <c r="E79" s="3">
        <f t="shared" si="7"/>
        <v>57.7896</v>
      </c>
      <c r="F79" s="3">
        <f t="shared" si="8"/>
        <v>191.34059999999999</v>
      </c>
      <c r="G79">
        <v>111</v>
      </c>
      <c r="H79" s="3">
        <f t="shared" si="9"/>
        <v>19.438320000000001</v>
      </c>
      <c r="I79" s="3">
        <f t="shared" si="10"/>
        <v>64.360020000000006</v>
      </c>
      <c r="J79" s="17">
        <f t="shared" si="13"/>
        <v>33.63636363636364</v>
      </c>
      <c r="K79" s="1">
        <f>'T1. Graduation Rates'!D78*'T1. Graduation Rates'!L78/100</f>
        <v>17.745000000000001</v>
      </c>
      <c r="L79" s="35">
        <f t="shared" si="11"/>
        <v>3.1075044000000003</v>
      </c>
      <c r="M79" s="35">
        <f t="shared" si="12"/>
        <v>10.288905900000001</v>
      </c>
      <c r="N79" s="44"/>
      <c r="O79" s="45">
        <f>'T1. Graduation Rates'!C78*'T1. Graduation Rates'!L78*0.0001*0.17512</f>
        <v>0.199995796</v>
      </c>
      <c r="P79" s="45">
        <f>'T1. Graduation Rates'!C78*'T1. Graduation Rates'!L78*0.0001*0.57982</f>
        <v>0.66218343099999999</v>
      </c>
    </row>
    <row r="80" spans="1:16">
      <c r="A80" s="2" t="s">
        <v>46</v>
      </c>
      <c r="B80" t="s">
        <v>95</v>
      </c>
      <c r="C80" s="3">
        <v>1736</v>
      </c>
      <c r="D80">
        <v>256</v>
      </c>
      <c r="E80" s="3">
        <f t="shared" si="7"/>
        <v>44.830719999999999</v>
      </c>
      <c r="F80" s="3">
        <f t="shared" si="8"/>
        <v>148.43392</v>
      </c>
      <c r="G80">
        <v>105</v>
      </c>
      <c r="H80" s="3">
        <f t="shared" si="9"/>
        <v>18.387599999999999</v>
      </c>
      <c r="I80" s="3">
        <f t="shared" si="10"/>
        <v>60.881100000000004</v>
      </c>
      <c r="J80" s="17">
        <f t="shared" si="13"/>
        <v>41.015625</v>
      </c>
      <c r="K80" s="1">
        <f>'T1. Graduation Rates'!D79*'T1. Graduation Rates'!L79/100</f>
        <v>30.355</v>
      </c>
      <c r="L80" s="35">
        <f t="shared" si="11"/>
        <v>5.3157676</v>
      </c>
      <c r="M80" s="35">
        <f t="shared" si="12"/>
        <v>17.6004361</v>
      </c>
      <c r="N80" s="44"/>
      <c r="O80" s="45">
        <f>'T1. Graduation Rates'!C79*'T1. Graduation Rates'!L79*0.0001*0.17512</f>
        <v>0.19760540800000001</v>
      </c>
      <c r="P80" s="45">
        <f>'T1. Graduation Rates'!C79*'T1. Graduation Rates'!L79*0.0001*0.57982</f>
        <v>0.65426888800000005</v>
      </c>
    </row>
    <row r="81" spans="1:16">
      <c r="A81" s="2" t="s">
        <v>25</v>
      </c>
      <c r="B81" t="s">
        <v>96</v>
      </c>
      <c r="C81" s="3">
        <v>1686</v>
      </c>
      <c r="D81">
        <v>239</v>
      </c>
      <c r="E81" s="3">
        <f t="shared" si="7"/>
        <v>41.853679999999997</v>
      </c>
      <c r="F81" s="3">
        <f t="shared" si="8"/>
        <v>138.57697999999999</v>
      </c>
      <c r="G81">
        <v>62</v>
      </c>
      <c r="H81" s="3">
        <f t="shared" si="9"/>
        <v>10.85744</v>
      </c>
      <c r="I81" s="3">
        <f t="shared" si="10"/>
        <v>35.948839999999997</v>
      </c>
      <c r="J81" s="17">
        <f t="shared" si="13"/>
        <v>25.94142259414226</v>
      </c>
      <c r="K81" s="1">
        <f>'T1. Graduation Rates'!D80*'T1. Graduation Rates'!L80/100</f>
        <v>13.324999999999999</v>
      </c>
      <c r="L81" s="35">
        <f t="shared" si="11"/>
        <v>2.3334739999999998</v>
      </c>
      <c r="M81" s="35">
        <f t="shared" si="12"/>
        <v>7.7261014999999995</v>
      </c>
      <c r="N81" s="44"/>
      <c r="O81" s="45">
        <f>'T1. Graduation Rates'!C80*'T1. Graduation Rates'!L80*0.0001*0.17512</f>
        <v>0.19191400800000002</v>
      </c>
      <c r="P81" s="45">
        <f>'T1. Graduation Rates'!C80*'T1. Graduation Rates'!L80*0.0001*0.57982</f>
        <v>0.6354247380000001</v>
      </c>
    </row>
    <row r="82" spans="1:16">
      <c r="A82" s="2" t="s">
        <v>25</v>
      </c>
      <c r="B82" t="s">
        <v>97</v>
      </c>
      <c r="C82" s="3">
        <v>1680</v>
      </c>
      <c r="D82">
        <v>240</v>
      </c>
      <c r="E82" s="3">
        <f t="shared" si="7"/>
        <v>42.028799999999997</v>
      </c>
      <c r="F82" s="3">
        <f t="shared" si="8"/>
        <v>139.1568</v>
      </c>
      <c r="G82">
        <v>84</v>
      </c>
      <c r="H82" s="3">
        <f t="shared" si="9"/>
        <v>14.71008</v>
      </c>
      <c r="I82" s="3">
        <f t="shared" si="10"/>
        <v>48.704880000000003</v>
      </c>
      <c r="J82" s="17">
        <f t="shared" si="13"/>
        <v>35</v>
      </c>
      <c r="K82" s="1">
        <f>'T1. Graduation Rates'!D81*'T1. Graduation Rates'!L81/100</f>
        <v>16.574999999999999</v>
      </c>
      <c r="L82" s="35">
        <f t="shared" si="11"/>
        <v>2.9026139999999998</v>
      </c>
      <c r="M82" s="35">
        <f t="shared" si="12"/>
        <v>9.6105164999999992</v>
      </c>
      <c r="N82" s="44"/>
      <c r="O82" s="45">
        <f>'T1. Graduation Rates'!C81*'T1. Graduation Rates'!L81*0.0001*0.17512</f>
        <v>0.19123104000000002</v>
      </c>
      <c r="P82" s="45">
        <f>'T1. Graduation Rates'!C81*'T1. Graduation Rates'!L81*0.0001*0.57982</f>
        <v>0.63316344000000002</v>
      </c>
    </row>
    <row r="83" spans="1:16">
      <c r="A83" s="2" t="s">
        <v>10</v>
      </c>
      <c r="B83" t="s">
        <v>98</v>
      </c>
      <c r="C83" s="3">
        <v>1677</v>
      </c>
      <c r="D83">
        <v>49</v>
      </c>
      <c r="E83" s="3">
        <f t="shared" si="7"/>
        <v>8.5808800000000005</v>
      </c>
      <c r="F83" s="3">
        <f t="shared" si="8"/>
        <v>28.411180000000002</v>
      </c>
      <c r="G83">
        <v>9</v>
      </c>
      <c r="H83" s="3">
        <f t="shared" si="9"/>
        <v>1.5760799999999999</v>
      </c>
      <c r="I83" s="3">
        <f t="shared" si="10"/>
        <v>5.2183799999999998</v>
      </c>
      <c r="J83" s="17">
        <f t="shared" si="13"/>
        <v>18.367346938775508</v>
      </c>
      <c r="K83" s="26" t="s">
        <v>485</v>
      </c>
      <c r="L83" s="55" t="s">
        <v>485</v>
      </c>
      <c r="M83" s="55" t="s">
        <v>485</v>
      </c>
      <c r="N83" s="26"/>
      <c r="O83" s="26" t="s">
        <v>485</v>
      </c>
      <c r="P83" s="26" t="s">
        <v>485</v>
      </c>
    </row>
    <row r="84" spans="1:16">
      <c r="A84" s="2" t="s">
        <v>453</v>
      </c>
      <c r="B84" t="s">
        <v>99</v>
      </c>
      <c r="C84" s="3">
        <v>1673</v>
      </c>
      <c r="D84">
        <v>323</v>
      </c>
      <c r="E84" s="3">
        <f t="shared" si="7"/>
        <v>56.563760000000002</v>
      </c>
      <c r="F84" s="3">
        <f t="shared" si="8"/>
        <v>187.28185999999999</v>
      </c>
      <c r="G84">
        <v>133</v>
      </c>
      <c r="H84" s="3">
        <f t="shared" si="9"/>
        <v>23.290959999999998</v>
      </c>
      <c r="I84" s="3">
        <f t="shared" si="10"/>
        <v>77.116060000000004</v>
      </c>
      <c r="J84" s="17">
        <f t="shared" si="13"/>
        <v>41.176470588235297</v>
      </c>
      <c r="K84" s="1">
        <f>'T1. Graduation Rates'!D83*'T1. Graduation Rates'!L83/100</f>
        <v>25.48</v>
      </c>
      <c r="L84" s="35">
        <f t="shared" si="11"/>
        <v>4.4620575999999996</v>
      </c>
      <c r="M84" s="35">
        <f t="shared" si="12"/>
        <v>14.7738136</v>
      </c>
      <c r="N84" s="44"/>
      <c r="O84" s="45">
        <f>'T1. Graduation Rates'!C83*'T1. Graduation Rates'!L83*0.0001*0.17512</f>
        <v>0.190434244</v>
      </c>
      <c r="P84" s="45">
        <f>'T1. Graduation Rates'!C83*'T1. Graduation Rates'!L83*0.0001*0.57982</f>
        <v>0.630525259</v>
      </c>
    </row>
    <row r="85" spans="1:16">
      <c r="A85" s="2" t="s">
        <v>455</v>
      </c>
      <c r="B85" t="s">
        <v>100</v>
      </c>
      <c r="C85" s="3">
        <v>1667</v>
      </c>
      <c r="D85">
        <v>182</v>
      </c>
      <c r="E85" s="3">
        <f t="shared" si="7"/>
        <v>31.871839999999999</v>
      </c>
      <c r="F85" s="3">
        <f t="shared" si="8"/>
        <v>105.52724000000001</v>
      </c>
      <c r="G85">
        <v>86</v>
      </c>
      <c r="H85" s="3">
        <f t="shared" si="9"/>
        <v>15.060319999999999</v>
      </c>
      <c r="I85" s="3">
        <f t="shared" si="10"/>
        <v>49.864519999999999</v>
      </c>
      <c r="J85" s="17">
        <f t="shared" si="13"/>
        <v>47.252747252747248</v>
      </c>
      <c r="K85" s="1">
        <f>'T1. Graduation Rates'!D84*'T1. Graduation Rates'!L84/100</f>
        <v>34.125</v>
      </c>
      <c r="L85" s="35">
        <f t="shared" si="11"/>
        <v>5.9759700000000002</v>
      </c>
      <c r="M85" s="35">
        <f t="shared" si="12"/>
        <v>19.786357500000001</v>
      </c>
      <c r="N85" s="44"/>
      <c r="O85" s="45">
        <f>'T1. Graduation Rates'!C84*'T1. Graduation Rates'!L84*0.0001*0.17512</f>
        <v>0.189751276</v>
      </c>
      <c r="P85" s="45">
        <f>'T1. Graduation Rates'!C84*'T1. Graduation Rates'!L84*0.0001*0.57982</f>
        <v>0.62826396100000004</v>
      </c>
    </row>
    <row r="86" spans="1:16">
      <c r="A86" s="2" t="s">
        <v>101</v>
      </c>
      <c r="B86" t="s">
        <v>102</v>
      </c>
      <c r="C86" s="3">
        <v>1665</v>
      </c>
      <c r="D86">
        <v>132</v>
      </c>
      <c r="E86" s="3">
        <f t="shared" si="7"/>
        <v>23.115839999999999</v>
      </c>
      <c r="F86" s="3">
        <f t="shared" si="8"/>
        <v>76.536240000000006</v>
      </c>
      <c r="G86">
        <v>63</v>
      </c>
      <c r="H86" s="3">
        <f t="shared" si="9"/>
        <v>11.03256</v>
      </c>
      <c r="I86" s="3">
        <f t="shared" si="10"/>
        <v>36.528660000000002</v>
      </c>
      <c r="J86" s="17">
        <f t="shared" si="13"/>
        <v>47.727272727272727</v>
      </c>
      <c r="K86" s="1">
        <f>'T1. Graduation Rates'!D85*'T1. Graduation Rates'!L85/100</f>
        <v>19.11</v>
      </c>
      <c r="L86" s="35">
        <f t="shared" si="11"/>
        <v>3.3465431999999997</v>
      </c>
      <c r="M86" s="35">
        <f t="shared" si="12"/>
        <v>11.080360199999999</v>
      </c>
      <c r="N86" s="44"/>
      <c r="O86" s="45">
        <f>'T1. Graduation Rates'!C85*'T1. Graduation Rates'!L85*0.0001*0.17512</f>
        <v>0.18952362000000003</v>
      </c>
      <c r="P86" s="45">
        <f>'T1. Graduation Rates'!C85*'T1. Graduation Rates'!L85*0.0001*0.57982</f>
        <v>0.62751019500000005</v>
      </c>
    </row>
    <row r="87" spans="1:16">
      <c r="A87" s="2" t="s">
        <v>452</v>
      </c>
      <c r="B87" t="s">
        <v>103</v>
      </c>
      <c r="C87" s="3">
        <v>1607</v>
      </c>
      <c r="D87">
        <v>166</v>
      </c>
      <c r="E87" s="3">
        <f t="shared" si="7"/>
        <v>29.06992</v>
      </c>
      <c r="F87" s="3">
        <f t="shared" si="8"/>
        <v>96.250119999999995</v>
      </c>
      <c r="G87">
        <v>38</v>
      </c>
      <c r="H87" s="3">
        <f t="shared" si="9"/>
        <v>6.65456</v>
      </c>
      <c r="I87" s="3">
        <f t="shared" si="10"/>
        <v>22.033159999999999</v>
      </c>
      <c r="J87" s="17">
        <f t="shared" si="13"/>
        <v>22.891566265060241</v>
      </c>
      <c r="K87" s="1">
        <f>'T1. Graduation Rates'!D86*'T1. Graduation Rates'!L86/100</f>
        <v>14.105</v>
      </c>
      <c r="L87" s="35">
        <f t="shared" si="11"/>
        <v>2.4700676000000001</v>
      </c>
      <c r="M87" s="35">
        <f t="shared" si="12"/>
        <v>8.1783611000000001</v>
      </c>
      <c r="N87" s="44"/>
      <c r="O87" s="45">
        <f>'T1. Graduation Rates'!C86*'T1. Graduation Rates'!L86*0.0001*0.17512</f>
        <v>0.18292159600000002</v>
      </c>
      <c r="P87" s="45">
        <f>'T1. Graduation Rates'!C86*'T1. Graduation Rates'!L86*0.0001*0.57982</f>
        <v>0.60565098100000003</v>
      </c>
    </row>
    <row r="88" spans="1:16">
      <c r="A88" s="2" t="s">
        <v>46</v>
      </c>
      <c r="B88" t="s">
        <v>104</v>
      </c>
      <c r="C88" s="3">
        <v>1571</v>
      </c>
      <c r="D88">
        <v>211</v>
      </c>
      <c r="E88" s="3">
        <f t="shared" si="7"/>
        <v>36.950319999999998</v>
      </c>
      <c r="F88" s="3">
        <f t="shared" si="8"/>
        <v>122.34202000000001</v>
      </c>
      <c r="G88">
        <v>63</v>
      </c>
      <c r="H88" s="3">
        <f t="shared" si="9"/>
        <v>11.03256</v>
      </c>
      <c r="I88" s="3">
        <f t="shared" si="10"/>
        <v>36.528660000000002</v>
      </c>
      <c r="J88" s="17">
        <f t="shared" si="13"/>
        <v>29.857819905213272</v>
      </c>
      <c r="K88" s="1">
        <f>'T1. Graduation Rates'!D87*'T1. Graduation Rates'!L87/100</f>
        <v>10.53</v>
      </c>
      <c r="L88" s="35">
        <f t="shared" si="11"/>
        <v>1.8440135999999998</v>
      </c>
      <c r="M88" s="35">
        <f t="shared" si="12"/>
        <v>6.1055045999999997</v>
      </c>
      <c r="N88" s="44"/>
      <c r="O88" s="45">
        <f>'T1. Graduation Rates'!C87*'T1. Graduation Rates'!L87*0.0001*0.17512</f>
        <v>0.17882378800000001</v>
      </c>
      <c r="P88" s="45">
        <f>'T1. Graduation Rates'!C87*'T1. Graduation Rates'!L87*0.0001*0.57982</f>
        <v>0.59208319300000001</v>
      </c>
    </row>
    <row r="89" spans="1:16">
      <c r="A89" s="2" t="s">
        <v>46</v>
      </c>
      <c r="B89" t="s">
        <v>105</v>
      </c>
      <c r="C89" s="3">
        <v>1563</v>
      </c>
      <c r="D89">
        <v>101</v>
      </c>
      <c r="E89" s="3">
        <f t="shared" si="7"/>
        <v>17.68712</v>
      </c>
      <c r="F89" s="3">
        <f t="shared" si="8"/>
        <v>58.561819999999997</v>
      </c>
      <c r="G89">
        <v>44</v>
      </c>
      <c r="H89" s="3">
        <f t="shared" si="9"/>
        <v>7.7052800000000001</v>
      </c>
      <c r="I89" s="3">
        <f t="shared" si="10"/>
        <v>25.512080000000001</v>
      </c>
      <c r="J89" s="17">
        <f t="shared" si="13"/>
        <v>43.564356435643568</v>
      </c>
      <c r="K89" s="1">
        <f>'T1. Graduation Rates'!D88*'T1. Graduation Rates'!L88/100</f>
        <v>13</v>
      </c>
      <c r="L89" s="35">
        <f t="shared" si="11"/>
        <v>2.2765599999999999</v>
      </c>
      <c r="M89" s="35">
        <f t="shared" si="12"/>
        <v>7.5376599999999998</v>
      </c>
      <c r="N89" s="44"/>
      <c r="O89" s="45">
        <f>'T1. Graduation Rates'!C88*'T1. Graduation Rates'!L88*0.0001*0.17512</f>
        <v>0.17791316400000001</v>
      </c>
      <c r="P89" s="45">
        <f>'T1. Graduation Rates'!C88*'T1. Graduation Rates'!L88*0.0001*0.57982</f>
        <v>0.58906812900000005</v>
      </c>
    </row>
    <row r="90" spans="1:16">
      <c r="A90" s="2" t="s">
        <v>3</v>
      </c>
      <c r="B90" t="s">
        <v>106</v>
      </c>
      <c r="C90" s="3">
        <v>1512</v>
      </c>
      <c r="D90">
        <v>197</v>
      </c>
      <c r="E90" s="3">
        <f t="shared" si="7"/>
        <v>34.498640000000002</v>
      </c>
      <c r="F90" s="3">
        <f t="shared" si="8"/>
        <v>114.22454</v>
      </c>
      <c r="G90">
        <v>68</v>
      </c>
      <c r="H90" s="3">
        <f t="shared" si="9"/>
        <v>11.908160000000001</v>
      </c>
      <c r="I90" s="3">
        <f t="shared" si="10"/>
        <v>39.427759999999999</v>
      </c>
      <c r="J90" s="17">
        <f t="shared" si="13"/>
        <v>34.517766497461928</v>
      </c>
      <c r="K90" s="1">
        <f>'T1. Graduation Rates'!D89*'T1. Graduation Rates'!L89/100</f>
        <v>16.64</v>
      </c>
      <c r="L90" s="35">
        <f t="shared" si="11"/>
        <v>2.9139968000000001</v>
      </c>
      <c r="M90" s="35">
        <f t="shared" si="12"/>
        <v>9.6482048000000002</v>
      </c>
      <c r="N90" s="44"/>
      <c r="O90" s="45">
        <f>'T1. Graduation Rates'!C89*'T1. Graduation Rates'!L89*0.0001*0.17512</f>
        <v>0.17210793599999999</v>
      </c>
      <c r="P90" s="45">
        <f>'T1. Graduation Rates'!C89*'T1. Graduation Rates'!L89*0.0001*0.57982</f>
        <v>0.56984709600000005</v>
      </c>
    </row>
    <row r="91" spans="1:16">
      <c r="A91" s="2" t="s">
        <v>456</v>
      </c>
      <c r="B91" t="s">
        <v>107</v>
      </c>
      <c r="C91" s="3">
        <v>1509</v>
      </c>
      <c r="D91">
        <v>181</v>
      </c>
      <c r="E91" s="3">
        <f t="shared" si="7"/>
        <v>31.696719999999999</v>
      </c>
      <c r="F91" s="3">
        <f t="shared" si="8"/>
        <v>104.94741999999999</v>
      </c>
      <c r="G91">
        <v>53</v>
      </c>
      <c r="H91" s="3">
        <f t="shared" si="9"/>
        <v>9.2813599999999994</v>
      </c>
      <c r="I91" s="3">
        <f t="shared" si="10"/>
        <v>30.730460000000001</v>
      </c>
      <c r="J91" s="17">
        <f t="shared" si="13"/>
        <v>29.281767955801108</v>
      </c>
      <c r="K91" s="1">
        <f>'T1. Graduation Rates'!D90*'T1. Graduation Rates'!L90/100</f>
        <v>9.6850000000000005</v>
      </c>
      <c r="L91" s="35">
        <f t="shared" si="11"/>
        <v>1.6960372000000001</v>
      </c>
      <c r="M91" s="35">
        <f t="shared" si="12"/>
        <v>5.6155567</v>
      </c>
      <c r="N91" s="44"/>
      <c r="O91" s="45">
        <f>'T1. Graduation Rates'!C90*'T1. Graduation Rates'!L90*0.0001*0.17512</f>
        <v>0.17176645199999999</v>
      </c>
      <c r="P91" s="45">
        <f>'T1. Graduation Rates'!C90*'T1. Graduation Rates'!L90*0.0001*0.57982</f>
        <v>0.56871644700000001</v>
      </c>
    </row>
    <row r="92" spans="1:16">
      <c r="A92" s="2" t="s">
        <v>25</v>
      </c>
      <c r="B92" t="s">
        <v>108</v>
      </c>
      <c r="C92" s="3">
        <v>1508</v>
      </c>
      <c r="D92">
        <v>118</v>
      </c>
      <c r="E92" s="3">
        <f t="shared" si="7"/>
        <v>20.664159999999999</v>
      </c>
      <c r="F92" s="3">
        <f t="shared" si="8"/>
        <v>68.418760000000006</v>
      </c>
      <c r="G92">
        <v>65</v>
      </c>
      <c r="H92" s="3">
        <f t="shared" si="9"/>
        <v>11.3828</v>
      </c>
      <c r="I92" s="3">
        <f t="shared" si="10"/>
        <v>37.688299999999998</v>
      </c>
      <c r="J92" s="17">
        <f t="shared" si="13"/>
        <v>55.084745762711862</v>
      </c>
      <c r="K92" s="1">
        <f>'T1. Graduation Rates'!D91*'T1. Graduation Rates'!L91/100</f>
        <v>20.28</v>
      </c>
      <c r="L92" s="35">
        <f t="shared" si="11"/>
        <v>3.5514336000000002</v>
      </c>
      <c r="M92" s="35">
        <f t="shared" si="12"/>
        <v>11.758749600000002</v>
      </c>
      <c r="N92" s="44"/>
      <c r="O92" s="45">
        <f>'T1. Graduation Rates'!C91*'T1. Graduation Rates'!L91*0.0001*0.17512</f>
        <v>0.171652624</v>
      </c>
      <c r="P92" s="45">
        <f>'T1. Graduation Rates'!C91*'T1. Graduation Rates'!L91*0.0001*0.57982</f>
        <v>0.56833956400000007</v>
      </c>
    </row>
    <row r="93" spans="1:16">
      <c r="A93" s="2" t="s">
        <v>80</v>
      </c>
      <c r="B93" t="s">
        <v>109</v>
      </c>
      <c r="C93" s="3">
        <v>1496</v>
      </c>
      <c r="D93">
        <v>246</v>
      </c>
      <c r="E93" s="3">
        <f t="shared" si="7"/>
        <v>43.079520000000002</v>
      </c>
      <c r="F93" s="3">
        <f t="shared" si="8"/>
        <v>142.63571999999999</v>
      </c>
      <c r="G93">
        <v>93</v>
      </c>
      <c r="H93" s="3">
        <f t="shared" si="9"/>
        <v>16.286159999999999</v>
      </c>
      <c r="I93" s="3">
        <f t="shared" si="10"/>
        <v>53.923259999999999</v>
      </c>
      <c r="J93" s="17">
        <f t="shared" si="13"/>
        <v>37.804878048780488</v>
      </c>
      <c r="K93" s="1">
        <f>'T1. Graduation Rates'!D92*'T1. Graduation Rates'!L92/100</f>
        <v>14.43</v>
      </c>
      <c r="L93" s="35">
        <f t="shared" si="11"/>
        <v>2.5269816</v>
      </c>
      <c r="M93" s="35">
        <f t="shared" si="12"/>
        <v>8.3668025999999998</v>
      </c>
      <c r="N93" s="44"/>
      <c r="O93" s="45">
        <f>'T1. Graduation Rates'!C92*'T1. Graduation Rates'!L92*0.0001*0.17512</f>
        <v>0.17028668799999999</v>
      </c>
      <c r="P93" s="45">
        <f>'T1. Graduation Rates'!C92*'T1. Graduation Rates'!L92*0.0001*0.57982</f>
        <v>0.56381696800000003</v>
      </c>
    </row>
    <row r="94" spans="1:16">
      <c r="A94" s="2" t="s">
        <v>30</v>
      </c>
      <c r="B94" t="s">
        <v>110</v>
      </c>
      <c r="C94" s="3">
        <v>1494</v>
      </c>
      <c r="D94">
        <v>247</v>
      </c>
      <c r="E94" s="3">
        <f t="shared" si="7"/>
        <v>43.254640000000002</v>
      </c>
      <c r="F94" s="3">
        <f t="shared" si="8"/>
        <v>143.21554</v>
      </c>
      <c r="G94">
        <v>92</v>
      </c>
      <c r="H94" s="3">
        <f t="shared" si="9"/>
        <v>16.111039999999999</v>
      </c>
      <c r="I94" s="3">
        <f t="shared" si="10"/>
        <v>53.343440000000001</v>
      </c>
      <c r="J94" s="17">
        <f t="shared" si="13"/>
        <v>37.246963562753038</v>
      </c>
      <c r="K94" s="1">
        <f>'T1. Graduation Rates'!D93*'T1. Graduation Rates'!L93/100</f>
        <v>16.315000000000001</v>
      </c>
      <c r="L94" s="35">
        <f t="shared" si="11"/>
        <v>2.8570828000000001</v>
      </c>
      <c r="M94" s="35">
        <f t="shared" si="12"/>
        <v>9.4597633000000005</v>
      </c>
      <c r="N94" s="44"/>
      <c r="O94" s="45">
        <f>'T1. Graduation Rates'!C93*'T1. Graduation Rates'!L93*0.0001*0.17512</f>
        <v>0.170059032</v>
      </c>
      <c r="P94" s="45">
        <f>'T1. Graduation Rates'!C93*'T1. Graduation Rates'!L93*0.0001*0.57982</f>
        <v>0.56306320200000004</v>
      </c>
    </row>
    <row r="95" spans="1:16">
      <c r="A95" s="2" t="s">
        <v>46</v>
      </c>
      <c r="B95" t="s">
        <v>111</v>
      </c>
      <c r="C95" s="3">
        <v>1491</v>
      </c>
      <c r="D95">
        <v>623</v>
      </c>
      <c r="E95" s="3">
        <f t="shared" si="7"/>
        <v>109.09976</v>
      </c>
      <c r="F95" s="3">
        <f t="shared" si="8"/>
        <v>361.22786000000002</v>
      </c>
      <c r="G95">
        <v>109</v>
      </c>
      <c r="H95" s="3">
        <f t="shared" si="9"/>
        <v>19.088080000000001</v>
      </c>
      <c r="I95" s="3">
        <f t="shared" si="10"/>
        <v>63.200380000000003</v>
      </c>
      <c r="J95" s="17">
        <f t="shared" si="13"/>
        <v>17.495987158908509</v>
      </c>
      <c r="K95" s="1">
        <f>'T1. Graduation Rates'!D94*'T1. Graduation Rates'!L94/100</f>
        <v>13.455</v>
      </c>
      <c r="L95" s="35">
        <f t="shared" si="11"/>
        <v>2.3562395999999999</v>
      </c>
      <c r="M95" s="35">
        <f t="shared" si="12"/>
        <v>7.8014780999999997</v>
      </c>
      <c r="N95" s="44"/>
      <c r="O95" s="45">
        <f>'T1. Graduation Rates'!C94*'T1. Graduation Rates'!L94*0.0001*0.17512</f>
        <v>0.169717548</v>
      </c>
      <c r="P95" s="45">
        <f>'T1. Graduation Rates'!C94*'T1. Graduation Rates'!L94*0.0001*0.57982</f>
        <v>0.561932553</v>
      </c>
    </row>
    <row r="96" spans="1:16">
      <c r="A96" s="2" t="s">
        <v>46</v>
      </c>
      <c r="B96" t="s">
        <v>112</v>
      </c>
      <c r="C96" s="3">
        <v>1487</v>
      </c>
      <c r="D96">
        <v>329</v>
      </c>
      <c r="E96" s="3">
        <f t="shared" si="7"/>
        <v>57.61448</v>
      </c>
      <c r="F96" s="3">
        <f t="shared" si="8"/>
        <v>190.76078000000001</v>
      </c>
      <c r="G96">
        <v>68</v>
      </c>
      <c r="H96" s="3">
        <f t="shared" si="9"/>
        <v>11.908160000000001</v>
      </c>
      <c r="I96" s="3">
        <f t="shared" si="10"/>
        <v>39.427759999999999</v>
      </c>
      <c r="J96" s="17">
        <f t="shared" si="13"/>
        <v>20.668693009118538</v>
      </c>
      <c r="K96" s="1">
        <f>'T1. Graduation Rates'!D95*'T1. Graduation Rates'!L95/100</f>
        <v>12.935</v>
      </c>
      <c r="L96" s="35">
        <f t="shared" si="11"/>
        <v>2.2651772000000001</v>
      </c>
      <c r="M96" s="35">
        <f t="shared" si="12"/>
        <v>7.4999717000000006</v>
      </c>
      <c r="N96" s="44"/>
      <c r="O96" s="45">
        <f>'T1. Graduation Rates'!C95*'T1. Graduation Rates'!L95*0.0001*0.17512</f>
        <v>0.16926223600000001</v>
      </c>
      <c r="P96" s="45">
        <f>'T1. Graduation Rates'!C95*'T1. Graduation Rates'!L95*0.0001*0.57982</f>
        <v>0.56042502100000002</v>
      </c>
    </row>
    <row r="97" spans="1:16">
      <c r="A97" s="2" t="s">
        <v>113</v>
      </c>
      <c r="B97" t="s">
        <v>114</v>
      </c>
      <c r="C97" s="3">
        <v>1483</v>
      </c>
      <c r="D97">
        <v>134</v>
      </c>
      <c r="E97" s="3">
        <f t="shared" si="7"/>
        <v>23.466079999999998</v>
      </c>
      <c r="F97" s="3">
        <f t="shared" si="8"/>
        <v>77.695880000000002</v>
      </c>
      <c r="G97">
        <v>66</v>
      </c>
      <c r="H97" s="3">
        <f t="shared" si="9"/>
        <v>11.557919999999999</v>
      </c>
      <c r="I97" s="3">
        <f t="shared" si="10"/>
        <v>38.268120000000003</v>
      </c>
      <c r="J97" s="17">
        <f t="shared" si="13"/>
        <v>49.253731343283583</v>
      </c>
      <c r="K97" s="1">
        <f>'T1. Graduation Rates'!D96*'T1. Graduation Rates'!L96/100</f>
        <v>18.785</v>
      </c>
      <c r="L97" s="35">
        <f t="shared" si="11"/>
        <v>3.2896291999999998</v>
      </c>
      <c r="M97" s="35">
        <f t="shared" si="12"/>
        <v>10.8919187</v>
      </c>
      <c r="N97" s="44"/>
      <c r="O97" s="45">
        <f>'T1. Graduation Rates'!C96*'T1. Graduation Rates'!L96*0.0001*0.17512</f>
        <v>0.16880692400000002</v>
      </c>
      <c r="P97" s="45">
        <f>'T1. Graduation Rates'!C96*'T1. Graduation Rates'!L96*0.0001*0.57982</f>
        <v>0.55891748900000005</v>
      </c>
    </row>
    <row r="98" spans="1:16">
      <c r="A98" s="2" t="s">
        <v>46</v>
      </c>
      <c r="B98" t="s">
        <v>115</v>
      </c>
      <c r="C98" s="3">
        <v>1480</v>
      </c>
      <c r="D98">
        <v>565</v>
      </c>
      <c r="E98" s="3">
        <f t="shared" si="7"/>
        <v>98.942800000000005</v>
      </c>
      <c r="F98" s="3">
        <f t="shared" si="8"/>
        <v>327.59829999999999</v>
      </c>
      <c r="G98">
        <v>167</v>
      </c>
      <c r="H98" s="3">
        <f t="shared" si="9"/>
        <v>29.245039999999999</v>
      </c>
      <c r="I98" s="3">
        <f t="shared" si="10"/>
        <v>96.829939999999993</v>
      </c>
      <c r="J98" s="17">
        <f t="shared" si="13"/>
        <v>29.557522123893804</v>
      </c>
      <c r="K98" s="1">
        <f>'T1. Graduation Rates'!D97*'T1. Graduation Rates'!L97/100</f>
        <v>17.420000000000002</v>
      </c>
      <c r="L98" s="35">
        <f t="shared" si="11"/>
        <v>3.0505904000000004</v>
      </c>
      <c r="M98" s="35">
        <f t="shared" si="12"/>
        <v>10.100464400000002</v>
      </c>
      <c r="N98" s="44"/>
      <c r="O98" s="45">
        <f>'T1. Graduation Rates'!C97*'T1. Graduation Rates'!L97*0.0001*0.17512</f>
        <v>0.16846544000000002</v>
      </c>
      <c r="P98" s="45">
        <f>'T1. Graduation Rates'!C97*'T1. Graduation Rates'!L97*0.0001*0.57982</f>
        <v>0.55778684000000001</v>
      </c>
    </row>
    <row r="99" spans="1:16">
      <c r="A99" s="2" t="s">
        <v>25</v>
      </c>
      <c r="B99" t="s">
        <v>116</v>
      </c>
      <c r="C99" s="3">
        <v>1455</v>
      </c>
      <c r="D99">
        <v>247</v>
      </c>
      <c r="E99" s="3">
        <f t="shared" si="7"/>
        <v>43.254640000000002</v>
      </c>
      <c r="F99" s="3">
        <f t="shared" si="8"/>
        <v>143.21554</v>
      </c>
      <c r="G99">
        <v>96</v>
      </c>
      <c r="H99" s="3">
        <f t="shared" si="9"/>
        <v>16.811520000000002</v>
      </c>
      <c r="I99" s="3">
        <f t="shared" si="10"/>
        <v>55.66272</v>
      </c>
      <c r="J99" s="17">
        <f t="shared" si="13"/>
        <v>38.866396761133601</v>
      </c>
      <c r="K99" s="1">
        <f>'T1. Graduation Rates'!D98*'T1. Graduation Rates'!L98/100</f>
        <v>18.524999999999999</v>
      </c>
      <c r="L99" s="35">
        <f t="shared" si="11"/>
        <v>3.2440979999999997</v>
      </c>
      <c r="M99" s="35">
        <f t="shared" si="12"/>
        <v>10.741165499999999</v>
      </c>
      <c r="N99" s="44"/>
      <c r="O99" s="45">
        <f>'T1. Graduation Rates'!C98*'T1. Graduation Rates'!L98*0.0001*0.17512</f>
        <v>0.16561974000000002</v>
      </c>
      <c r="P99" s="45">
        <f>'T1. Graduation Rates'!C98*'T1. Graduation Rates'!L98*0.0001*0.57982</f>
        <v>0.54836476500000009</v>
      </c>
    </row>
    <row r="100" spans="1:16">
      <c r="A100" s="2" t="s">
        <v>454</v>
      </c>
      <c r="B100" t="s">
        <v>117</v>
      </c>
      <c r="C100" s="3">
        <v>1452</v>
      </c>
      <c r="D100">
        <v>320</v>
      </c>
      <c r="E100" s="3">
        <f t="shared" si="7"/>
        <v>56.038399999999996</v>
      </c>
      <c r="F100" s="3">
        <f t="shared" si="8"/>
        <v>185.54239999999999</v>
      </c>
      <c r="G100">
        <v>120</v>
      </c>
      <c r="H100" s="3">
        <f t="shared" si="9"/>
        <v>21.014399999999998</v>
      </c>
      <c r="I100" s="3">
        <f t="shared" si="10"/>
        <v>69.578400000000002</v>
      </c>
      <c r="J100" s="17">
        <f t="shared" si="13"/>
        <v>37.500000000000007</v>
      </c>
      <c r="K100" s="1">
        <f>'T1. Graduation Rates'!D99*'T1. Graduation Rates'!L99/100</f>
        <v>15.21</v>
      </c>
      <c r="L100" s="35">
        <f t="shared" si="11"/>
        <v>2.6635751999999999</v>
      </c>
      <c r="M100" s="35">
        <f t="shared" si="12"/>
        <v>8.8190622000000012</v>
      </c>
      <c r="N100" s="44"/>
      <c r="O100" s="45">
        <f>'T1. Graduation Rates'!C99*'T1. Graduation Rates'!L99*0.0001*0.17512</f>
        <v>0.16527825600000001</v>
      </c>
      <c r="P100" s="45">
        <f>'T1. Graduation Rates'!C99*'T1. Graduation Rates'!L99*0.0001*0.57982</f>
        <v>0.54723411600000005</v>
      </c>
    </row>
    <row r="101" spans="1:16">
      <c r="A101" s="2" t="s">
        <v>46</v>
      </c>
      <c r="B101" t="s">
        <v>118</v>
      </c>
      <c r="C101" s="3">
        <v>1449</v>
      </c>
      <c r="D101">
        <v>16</v>
      </c>
      <c r="E101" s="3">
        <f t="shared" ref="E101:E164" si="14">D101*0.17512</f>
        <v>2.80192</v>
      </c>
      <c r="F101" s="3">
        <f t="shared" ref="F101:F164" si="15">D101*0.57982</f>
        <v>9.27712</v>
      </c>
      <c r="G101">
        <v>6</v>
      </c>
      <c r="H101" s="3">
        <f t="shared" ref="H101:H164" si="16">G101*0.17512</f>
        <v>1.0507200000000001</v>
      </c>
      <c r="I101" s="3">
        <f t="shared" ref="I101:I164" si="17">G101*0.57982</f>
        <v>3.47892</v>
      </c>
      <c r="J101" s="17">
        <f t="shared" si="13"/>
        <v>37.5</v>
      </c>
      <c r="K101" s="26" t="s">
        <v>485</v>
      </c>
      <c r="L101" s="55" t="s">
        <v>485</v>
      </c>
      <c r="M101" s="55" t="s">
        <v>485</v>
      </c>
      <c r="N101" s="26"/>
      <c r="O101" s="26" t="s">
        <v>485</v>
      </c>
      <c r="P101" s="26" t="s">
        <v>485</v>
      </c>
    </row>
    <row r="102" spans="1:16">
      <c r="A102" s="2" t="s">
        <v>10</v>
      </c>
      <c r="B102" t="s">
        <v>119</v>
      </c>
      <c r="C102" s="3">
        <v>1442</v>
      </c>
      <c r="D102">
        <v>88</v>
      </c>
      <c r="E102" s="3">
        <f t="shared" si="14"/>
        <v>15.41056</v>
      </c>
      <c r="F102" s="3">
        <f t="shared" si="15"/>
        <v>51.024160000000002</v>
      </c>
      <c r="G102">
        <v>40</v>
      </c>
      <c r="H102" s="3">
        <f t="shared" si="16"/>
        <v>7.0047999999999995</v>
      </c>
      <c r="I102" s="3">
        <f t="shared" si="17"/>
        <v>23.192799999999998</v>
      </c>
      <c r="J102" s="17">
        <f t="shared" si="13"/>
        <v>45.454545454545446</v>
      </c>
      <c r="K102" s="1">
        <f>'T1. Graduation Rates'!D101*'T1. Graduation Rates'!L101/100</f>
        <v>19.239999999999998</v>
      </c>
      <c r="L102" s="35">
        <f t="shared" ref="L102:L164" si="18">K102*0.17512</f>
        <v>3.3693087999999998</v>
      </c>
      <c r="M102" s="35">
        <f t="shared" ref="M102:M164" si="19">K102*0.57982</f>
        <v>11.1557368</v>
      </c>
      <c r="N102" s="44"/>
      <c r="O102" s="45">
        <f>'T1. Graduation Rates'!C101*'T1. Graduation Rates'!L101*0.0001*0.17512</f>
        <v>0.16413997599999999</v>
      </c>
      <c r="P102" s="45">
        <f>'T1. Graduation Rates'!C101*'T1. Graduation Rates'!L101*0.0001*0.57982</f>
        <v>0.54346528599999999</v>
      </c>
    </row>
    <row r="103" spans="1:16">
      <c r="A103" s="2" t="s">
        <v>40</v>
      </c>
      <c r="B103" t="s">
        <v>120</v>
      </c>
      <c r="C103" s="3">
        <v>1393</v>
      </c>
      <c r="D103">
        <v>243</v>
      </c>
      <c r="E103" s="3">
        <f t="shared" si="14"/>
        <v>42.554159999999996</v>
      </c>
      <c r="F103" s="3">
        <f t="shared" si="15"/>
        <v>140.89626000000001</v>
      </c>
      <c r="G103">
        <v>80</v>
      </c>
      <c r="H103" s="3">
        <f t="shared" si="16"/>
        <v>14.009599999999999</v>
      </c>
      <c r="I103" s="3">
        <f t="shared" si="17"/>
        <v>46.385599999999997</v>
      </c>
      <c r="J103" s="17">
        <f t="shared" si="13"/>
        <v>32.92181069958847</v>
      </c>
      <c r="K103" s="1">
        <f>'T1. Graduation Rates'!D102*'T1. Graduation Rates'!L102/100</f>
        <v>17.03</v>
      </c>
      <c r="L103" s="35">
        <f t="shared" si="18"/>
        <v>2.9822936000000002</v>
      </c>
      <c r="M103" s="35">
        <f t="shared" si="19"/>
        <v>9.874334600000001</v>
      </c>
      <c r="N103" s="44"/>
      <c r="O103" s="45">
        <f>'T1. Graduation Rates'!C102*'T1. Graduation Rates'!L102*0.0001*0.17512</f>
        <v>0.15856240400000002</v>
      </c>
      <c r="P103" s="45">
        <f>'T1. Graduation Rates'!C102*'T1. Graduation Rates'!L102*0.0001*0.57982</f>
        <v>0.52499801900000009</v>
      </c>
    </row>
    <row r="104" spans="1:16">
      <c r="A104" s="2" t="s">
        <v>25</v>
      </c>
      <c r="B104" t="s">
        <v>121</v>
      </c>
      <c r="C104" s="3">
        <v>1347</v>
      </c>
      <c r="D104">
        <v>201</v>
      </c>
      <c r="E104" s="3">
        <f t="shared" si="14"/>
        <v>35.199120000000001</v>
      </c>
      <c r="F104" s="3">
        <f t="shared" si="15"/>
        <v>116.54382</v>
      </c>
      <c r="G104">
        <v>62</v>
      </c>
      <c r="H104" s="3">
        <f t="shared" si="16"/>
        <v>10.85744</v>
      </c>
      <c r="I104" s="3">
        <f t="shared" si="17"/>
        <v>35.948839999999997</v>
      </c>
      <c r="J104" s="17">
        <f t="shared" si="13"/>
        <v>30.845771144278604</v>
      </c>
      <c r="K104" s="1">
        <f>'T1. Graduation Rates'!D103*'T1. Graduation Rates'!L103/100</f>
        <v>8.9700000000000006</v>
      </c>
      <c r="L104" s="35">
        <f t="shared" si="18"/>
        <v>1.5708264000000001</v>
      </c>
      <c r="M104" s="35">
        <f t="shared" si="19"/>
        <v>5.2009854000000004</v>
      </c>
      <c r="N104" s="44"/>
      <c r="O104" s="45">
        <f>'T1. Graduation Rates'!C103*'T1. Graduation Rates'!L103*0.0001*0.17512</f>
        <v>0.15332631600000002</v>
      </c>
      <c r="P104" s="45">
        <f>'T1. Graduation Rates'!C103*'T1. Graduation Rates'!L103*0.0001*0.57982</f>
        <v>0.50766140100000001</v>
      </c>
    </row>
    <row r="105" spans="1:16">
      <c r="A105" s="2" t="s">
        <v>453</v>
      </c>
      <c r="B105" t="s">
        <v>122</v>
      </c>
      <c r="C105" s="3">
        <v>1347</v>
      </c>
      <c r="D105">
        <v>264</v>
      </c>
      <c r="E105" s="3">
        <f t="shared" si="14"/>
        <v>46.231679999999997</v>
      </c>
      <c r="F105" s="3">
        <f t="shared" si="15"/>
        <v>153.07248000000001</v>
      </c>
      <c r="G105">
        <v>60</v>
      </c>
      <c r="H105" s="3">
        <f t="shared" si="16"/>
        <v>10.507199999999999</v>
      </c>
      <c r="I105" s="3">
        <f t="shared" si="17"/>
        <v>34.789200000000001</v>
      </c>
      <c r="J105" s="17">
        <f t="shared" si="13"/>
        <v>22.727272727272727</v>
      </c>
      <c r="K105" s="1">
        <f>'T1. Graduation Rates'!D104*'T1. Graduation Rates'!L104/100</f>
        <v>9.49</v>
      </c>
      <c r="L105" s="35">
        <f t="shared" si="18"/>
        <v>1.6618888000000001</v>
      </c>
      <c r="M105" s="35">
        <f t="shared" si="19"/>
        <v>5.5024918000000005</v>
      </c>
      <c r="N105" s="44"/>
      <c r="O105" s="45">
        <f>'T1. Graduation Rates'!C104*'T1. Graduation Rates'!L104*0.0001*0.17512</f>
        <v>0.15332631600000002</v>
      </c>
      <c r="P105" s="45">
        <f>'T1. Graduation Rates'!C104*'T1. Graduation Rates'!L104*0.0001*0.57982</f>
        <v>0.50766140100000001</v>
      </c>
    </row>
    <row r="106" spans="1:16">
      <c r="A106" s="2" t="s">
        <v>46</v>
      </c>
      <c r="B106" t="s">
        <v>123</v>
      </c>
      <c r="C106" s="3">
        <v>1337</v>
      </c>
      <c r="D106">
        <v>320</v>
      </c>
      <c r="E106" s="3">
        <f t="shared" si="14"/>
        <v>56.038399999999996</v>
      </c>
      <c r="F106" s="3">
        <f t="shared" si="15"/>
        <v>185.54239999999999</v>
      </c>
      <c r="G106">
        <v>107</v>
      </c>
      <c r="H106" s="3">
        <f t="shared" si="16"/>
        <v>18.737839999999998</v>
      </c>
      <c r="I106" s="3">
        <f t="shared" si="17"/>
        <v>62.04074</v>
      </c>
      <c r="J106" s="17">
        <f t="shared" si="13"/>
        <v>33.4375</v>
      </c>
      <c r="K106" s="1">
        <f>'T1. Graduation Rates'!D105*'T1. Graduation Rates'!L105/100</f>
        <v>19.11</v>
      </c>
      <c r="L106" s="35">
        <f t="shared" si="18"/>
        <v>3.3465431999999997</v>
      </c>
      <c r="M106" s="35">
        <f t="shared" si="19"/>
        <v>11.080360199999999</v>
      </c>
      <c r="N106" s="44"/>
      <c r="O106" s="45">
        <f>'T1. Graduation Rates'!C105*'T1. Graduation Rates'!L105*0.0001*0.17512</f>
        <v>0.152188036</v>
      </c>
      <c r="P106" s="45">
        <f>'T1. Graduation Rates'!C105*'T1. Graduation Rates'!L105*0.0001*0.57982</f>
        <v>0.50389257099999996</v>
      </c>
    </row>
    <row r="107" spans="1:16">
      <c r="A107" s="2" t="s">
        <v>30</v>
      </c>
      <c r="B107" t="s">
        <v>124</v>
      </c>
      <c r="C107" s="3">
        <v>1334</v>
      </c>
      <c r="D107">
        <v>110</v>
      </c>
      <c r="E107" s="3">
        <f t="shared" si="14"/>
        <v>19.263200000000001</v>
      </c>
      <c r="F107" s="3">
        <f t="shared" si="15"/>
        <v>63.780200000000001</v>
      </c>
      <c r="G107">
        <v>38</v>
      </c>
      <c r="H107" s="3">
        <f t="shared" si="16"/>
        <v>6.65456</v>
      </c>
      <c r="I107" s="3">
        <f t="shared" si="17"/>
        <v>22.033159999999999</v>
      </c>
      <c r="J107" s="17">
        <f t="shared" si="13"/>
        <v>34.545454545454547</v>
      </c>
      <c r="K107" s="1">
        <f>'T1. Graduation Rates'!D106*'T1. Graduation Rates'!L106/100</f>
        <v>9.0350000000000001</v>
      </c>
      <c r="L107" s="35">
        <f t="shared" si="18"/>
        <v>1.5822092000000001</v>
      </c>
      <c r="M107" s="35">
        <f t="shared" si="19"/>
        <v>5.2386737000000005</v>
      </c>
      <c r="N107" s="44"/>
      <c r="O107" s="45">
        <f>'T1. Graduation Rates'!C106*'T1. Graduation Rates'!L106*0.0001*0.17512</f>
        <v>0.15184655200000002</v>
      </c>
      <c r="P107" s="45">
        <f>'T1. Graduation Rates'!C106*'T1. Graduation Rates'!L106*0.0001*0.57982</f>
        <v>0.50276192200000003</v>
      </c>
    </row>
    <row r="108" spans="1:16">
      <c r="A108" s="2" t="s">
        <v>125</v>
      </c>
      <c r="B108" t="s">
        <v>126</v>
      </c>
      <c r="C108" s="3">
        <v>1326</v>
      </c>
      <c r="D108">
        <v>160</v>
      </c>
      <c r="E108" s="3">
        <f t="shared" si="14"/>
        <v>28.019199999999998</v>
      </c>
      <c r="F108" s="3">
        <f t="shared" si="15"/>
        <v>92.771199999999993</v>
      </c>
      <c r="G108">
        <v>45</v>
      </c>
      <c r="H108" s="3">
        <f t="shared" si="16"/>
        <v>7.8803999999999998</v>
      </c>
      <c r="I108" s="3">
        <f t="shared" si="17"/>
        <v>26.091899999999999</v>
      </c>
      <c r="J108" s="17">
        <f t="shared" si="13"/>
        <v>28.125</v>
      </c>
      <c r="K108" s="1">
        <f>'T1. Graduation Rates'!D107*'T1. Graduation Rates'!L107/100</f>
        <v>9.6199999999999992</v>
      </c>
      <c r="L108" s="35">
        <f t="shared" si="18"/>
        <v>1.6846543999999999</v>
      </c>
      <c r="M108" s="35">
        <f t="shared" si="19"/>
        <v>5.5778683999999998</v>
      </c>
      <c r="N108" s="44"/>
      <c r="O108" s="45">
        <f>'T1. Graduation Rates'!C107*'T1. Graduation Rates'!L107*0.0001*0.17512</f>
        <v>0.150935928</v>
      </c>
      <c r="P108" s="45">
        <f>'T1. Graduation Rates'!C107*'T1. Graduation Rates'!L107*0.0001*0.57982</f>
        <v>0.49974685800000002</v>
      </c>
    </row>
    <row r="109" spans="1:16">
      <c r="A109" s="2" t="s">
        <v>127</v>
      </c>
      <c r="B109" t="s">
        <v>128</v>
      </c>
      <c r="C109" s="3">
        <v>1312</v>
      </c>
      <c r="D109">
        <v>213</v>
      </c>
      <c r="E109" s="3">
        <f t="shared" si="14"/>
        <v>37.300559999999997</v>
      </c>
      <c r="F109" s="3">
        <f t="shared" si="15"/>
        <v>123.50166</v>
      </c>
      <c r="G109">
        <v>18</v>
      </c>
      <c r="H109" s="3">
        <f t="shared" si="16"/>
        <v>3.1521599999999999</v>
      </c>
      <c r="I109" s="3">
        <f t="shared" si="17"/>
        <v>10.43676</v>
      </c>
      <c r="J109" s="17">
        <f t="shared" si="13"/>
        <v>8.4507042253521121</v>
      </c>
      <c r="K109" s="1">
        <f>'T1. Graduation Rates'!D108*'T1. Graduation Rates'!L108/100</f>
        <v>3.51</v>
      </c>
      <c r="L109" s="35">
        <f t="shared" si="18"/>
        <v>0.61467119999999997</v>
      </c>
      <c r="M109" s="35">
        <f t="shared" si="19"/>
        <v>2.0351681999999998</v>
      </c>
      <c r="N109" s="44"/>
      <c r="O109" s="45">
        <f>'T1. Graduation Rates'!C108*'T1. Graduation Rates'!L108*0.0001*0.17512</f>
        <v>0.14934233599999999</v>
      </c>
      <c r="P109" s="45">
        <f>'T1. Graduation Rates'!C108*'T1. Graduation Rates'!L108*0.0001*0.57982</f>
        <v>0.49447049599999998</v>
      </c>
    </row>
    <row r="110" spans="1:16">
      <c r="A110" s="2" t="s">
        <v>454</v>
      </c>
      <c r="B110" t="s">
        <v>129</v>
      </c>
      <c r="C110" s="3">
        <v>1311</v>
      </c>
      <c r="D110">
        <v>30</v>
      </c>
      <c r="E110" s="3">
        <f t="shared" si="14"/>
        <v>5.2535999999999996</v>
      </c>
      <c r="F110" s="3">
        <f t="shared" si="15"/>
        <v>17.394600000000001</v>
      </c>
      <c r="G110">
        <v>6</v>
      </c>
      <c r="H110" s="3">
        <f t="shared" si="16"/>
        <v>1.0507200000000001</v>
      </c>
      <c r="I110" s="3">
        <f t="shared" si="17"/>
        <v>3.47892</v>
      </c>
      <c r="J110" s="17">
        <f t="shared" si="13"/>
        <v>20</v>
      </c>
      <c r="K110" s="1">
        <f>'T1. Graduation Rates'!D109*'T1. Graduation Rates'!L109/100</f>
        <v>4.55</v>
      </c>
      <c r="L110" s="35">
        <f t="shared" si="18"/>
        <v>0.79679599999999995</v>
      </c>
      <c r="M110" s="35">
        <f t="shared" si="19"/>
        <v>2.6381809999999999</v>
      </c>
      <c r="N110" s="44"/>
      <c r="O110" s="45">
        <f>'T1. Graduation Rates'!C109*'T1. Graduation Rates'!L109*0.0001*0.17512</f>
        <v>0.14922850800000001</v>
      </c>
      <c r="P110" s="45">
        <f>'T1. Graduation Rates'!C109*'T1. Graduation Rates'!L109*0.0001*0.57982</f>
        <v>0.49409361300000004</v>
      </c>
    </row>
    <row r="111" spans="1:16">
      <c r="A111" s="2" t="s">
        <v>130</v>
      </c>
      <c r="B111" t="s">
        <v>131</v>
      </c>
      <c r="C111" s="3">
        <v>1290</v>
      </c>
      <c r="D111">
        <v>1074</v>
      </c>
      <c r="E111" s="3">
        <f t="shared" si="14"/>
        <v>188.07888</v>
      </c>
      <c r="F111" s="3">
        <f t="shared" si="15"/>
        <v>622.72667999999999</v>
      </c>
      <c r="G111">
        <v>234</v>
      </c>
      <c r="H111" s="3">
        <f t="shared" si="16"/>
        <v>40.978079999999999</v>
      </c>
      <c r="I111" s="3">
        <f t="shared" si="17"/>
        <v>135.67787999999999</v>
      </c>
      <c r="J111" s="17">
        <f t="shared" si="13"/>
        <v>21.787709497206702</v>
      </c>
      <c r="K111" s="1">
        <f>'T1. Graduation Rates'!D110*'T1. Graduation Rates'!L110/100</f>
        <v>16.899999999999999</v>
      </c>
      <c r="L111" s="35">
        <f t="shared" si="18"/>
        <v>2.9595279999999997</v>
      </c>
      <c r="M111" s="35">
        <f t="shared" si="19"/>
        <v>9.7989579999999989</v>
      </c>
      <c r="N111" s="44"/>
      <c r="O111" s="45">
        <f>'T1. Graduation Rates'!C110*'T1. Graduation Rates'!L110*0.0001*0.17512</f>
        <v>0.14683811999999999</v>
      </c>
      <c r="P111" s="45">
        <f>'T1. Graduation Rates'!C110*'T1. Graduation Rates'!L110*0.0001*0.57982</f>
        <v>0.48617906999999999</v>
      </c>
    </row>
    <row r="112" spans="1:16">
      <c r="A112" s="2" t="s">
        <v>46</v>
      </c>
      <c r="B112" t="s">
        <v>132</v>
      </c>
      <c r="C112" s="3">
        <v>1287</v>
      </c>
      <c r="D112">
        <v>372</v>
      </c>
      <c r="E112" s="3">
        <f t="shared" si="14"/>
        <v>65.144639999999995</v>
      </c>
      <c r="F112" s="3">
        <f t="shared" si="15"/>
        <v>215.69304</v>
      </c>
      <c r="G112">
        <v>84</v>
      </c>
      <c r="H112" s="3">
        <f t="shared" si="16"/>
        <v>14.71008</v>
      </c>
      <c r="I112" s="3">
        <f t="shared" si="17"/>
        <v>48.704880000000003</v>
      </c>
      <c r="J112" s="17">
        <f t="shared" si="13"/>
        <v>22.580645161290324</v>
      </c>
      <c r="K112" s="1">
        <f>'T1. Graduation Rates'!D111*'T1. Graduation Rates'!L111/100</f>
        <v>9.36</v>
      </c>
      <c r="L112" s="35">
        <f t="shared" si="18"/>
        <v>1.6391231999999998</v>
      </c>
      <c r="M112" s="35">
        <f t="shared" si="19"/>
        <v>5.4271151999999994</v>
      </c>
      <c r="N112" s="44"/>
      <c r="O112" s="45">
        <f>'T1. Graduation Rates'!C111*'T1. Graduation Rates'!L111*0.0001*0.17512</f>
        <v>0.14649663600000001</v>
      </c>
      <c r="P112" s="45">
        <f>'T1. Graduation Rates'!C111*'T1. Graduation Rates'!L111*0.0001*0.57982</f>
        <v>0.48504842100000001</v>
      </c>
    </row>
    <row r="113" spans="1:16">
      <c r="A113" s="2" t="s">
        <v>80</v>
      </c>
      <c r="B113" t="s">
        <v>133</v>
      </c>
      <c r="C113" s="3">
        <v>1285</v>
      </c>
      <c r="D113">
        <v>189</v>
      </c>
      <c r="E113" s="3">
        <f t="shared" si="14"/>
        <v>33.097679999999997</v>
      </c>
      <c r="F113" s="3">
        <f t="shared" si="15"/>
        <v>109.58598000000001</v>
      </c>
      <c r="G113">
        <v>63</v>
      </c>
      <c r="H113" s="3">
        <f t="shared" si="16"/>
        <v>11.03256</v>
      </c>
      <c r="I113" s="3">
        <f t="shared" si="17"/>
        <v>36.528660000000002</v>
      </c>
      <c r="J113" s="17">
        <f t="shared" si="13"/>
        <v>33.333333333333329</v>
      </c>
      <c r="K113" s="1">
        <f>'T1. Graduation Rates'!D112*'T1. Graduation Rates'!L112/100</f>
        <v>9.49</v>
      </c>
      <c r="L113" s="35">
        <f t="shared" si="18"/>
        <v>1.6618888000000001</v>
      </c>
      <c r="M113" s="35">
        <f t="shared" si="19"/>
        <v>5.5024918000000005</v>
      </c>
      <c r="N113" s="44"/>
      <c r="O113" s="45">
        <f>'T1. Graduation Rates'!C112*'T1. Graduation Rates'!L112*0.0001*0.17512</f>
        <v>0.14626897999999999</v>
      </c>
      <c r="P113" s="45">
        <f>'T1. Graduation Rates'!C112*'T1. Graduation Rates'!L112*0.0001*0.57982</f>
        <v>0.48429465500000002</v>
      </c>
    </row>
    <row r="114" spans="1:16">
      <c r="A114" s="2" t="s">
        <v>3</v>
      </c>
      <c r="B114" t="s">
        <v>134</v>
      </c>
      <c r="C114" s="3">
        <v>1270</v>
      </c>
      <c r="D114">
        <v>1097</v>
      </c>
      <c r="E114" s="3">
        <f t="shared" si="14"/>
        <v>192.10664</v>
      </c>
      <c r="F114" s="3">
        <f t="shared" si="15"/>
        <v>636.06254000000001</v>
      </c>
      <c r="G114">
        <v>421</v>
      </c>
      <c r="H114" s="3">
        <f t="shared" si="16"/>
        <v>73.725520000000003</v>
      </c>
      <c r="I114" s="3">
        <f t="shared" si="17"/>
        <v>244.10422</v>
      </c>
      <c r="J114" s="17">
        <f t="shared" si="13"/>
        <v>38.377392889699181</v>
      </c>
      <c r="K114" s="26" t="s">
        <v>485</v>
      </c>
      <c r="L114" s="55" t="s">
        <v>485</v>
      </c>
      <c r="M114" s="55" t="s">
        <v>485</v>
      </c>
      <c r="N114" s="26"/>
      <c r="O114" s="26" t="s">
        <v>485</v>
      </c>
      <c r="P114" s="26" t="s">
        <v>485</v>
      </c>
    </row>
    <row r="115" spans="1:16">
      <c r="A115" s="2" t="s">
        <v>21</v>
      </c>
      <c r="B115" t="s">
        <v>135</v>
      </c>
      <c r="C115" s="3">
        <v>1261</v>
      </c>
      <c r="D115">
        <v>117</v>
      </c>
      <c r="E115" s="3">
        <f t="shared" si="14"/>
        <v>20.489039999999999</v>
      </c>
      <c r="F115" s="3">
        <f t="shared" si="15"/>
        <v>67.838939999999994</v>
      </c>
      <c r="G115">
        <v>28</v>
      </c>
      <c r="H115" s="3">
        <f t="shared" si="16"/>
        <v>4.9033600000000002</v>
      </c>
      <c r="I115" s="3">
        <f t="shared" si="17"/>
        <v>16.234960000000001</v>
      </c>
      <c r="J115" s="17">
        <f t="shared" si="13"/>
        <v>23.931623931623935</v>
      </c>
      <c r="K115" s="1">
        <f>'T1. Graduation Rates'!D114*'T1. Graduation Rates'!L114/100</f>
        <v>7.8650000000000002</v>
      </c>
      <c r="L115" s="35">
        <f t="shared" si="18"/>
        <v>1.3773188000000001</v>
      </c>
      <c r="M115" s="35">
        <f t="shared" si="19"/>
        <v>4.5602843000000002</v>
      </c>
      <c r="N115" s="44"/>
      <c r="O115" s="45">
        <f>'T1. Graduation Rates'!C114*'T1. Graduation Rates'!L114*0.0001*0.17512</f>
        <v>0.143537108</v>
      </c>
      <c r="P115" s="45">
        <f>'T1. Graduation Rates'!C114*'T1. Graduation Rates'!L114*0.0001*0.57982</f>
        <v>0.47524946299999998</v>
      </c>
    </row>
    <row r="116" spans="1:16">
      <c r="A116" s="2" t="s">
        <v>3</v>
      </c>
      <c r="B116" t="s">
        <v>136</v>
      </c>
      <c r="C116" s="3">
        <v>1249</v>
      </c>
      <c r="D116">
        <v>71</v>
      </c>
      <c r="E116" s="3">
        <f t="shared" si="14"/>
        <v>12.43352</v>
      </c>
      <c r="F116" s="3">
        <f t="shared" si="15"/>
        <v>41.16722</v>
      </c>
      <c r="G116">
        <v>12</v>
      </c>
      <c r="H116" s="3">
        <f t="shared" si="16"/>
        <v>2.1014400000000002</v>
      </c>
      <c r="I116" s="3">
        <f t="shared" si="17"/>
        <v>6.95784</v>
      </c>
      <c r="J116" s="17">
        <f t="shared" si="13"/>
        <v>16.901408450704224</v>
      </c>
      <c r="K116" s="1">
        <f>'T1. Graduation Rates'!D115*'T1. Graduation Rates'!L115/100</f>
        <v>6.6950000000000003</v>
      </c>
      <c r="L116" s="35">
        <f t="shared" si="18"/>
        <v>1.1724284</v>
      </c>
      <c r="M116" s="35">
        <f t="shared" si="19"/>
        <v>3.8818949000000003</v>
      </c>
      <c r="N116" s="44"/>
      <c r="O116" s="45">
        <f>'T1. Graduation Rates'!C115*'T1. Graduation Rates'!L115*0.0001*0.17512</f>
        <v>0.14217117200000001</v>
      </c>
      <c r="P116" s="45">
        <f>'T1. Graduation Rates'!C115*'T1. Graduation Rates'!L115*0.0001*0.57982</f>
        <v>0.47072686700000005</v>
      </c>
    </row>
    <row r="117" spans="1:16">
      <c r="A117" s="2" t="s">
        <v>25</v>
      </c>
      <c r="B117" t="s">
        <v>137</v>
      </c>
      <c r="C117" s="3">
        <v>1240</v>
      </c>
      <c r="D117">
        <v>264</v>
      </c>
      <c r="E117" s="3">
        <f t="shared" si="14"/>
        <v>46.231679999999997</v>
      </c>
      <c r="F117" s="3">
        <f t="shared" si="15"/>
        <v>153.07248000000001</v>
      </c>
      <c r="G117">
        <v>84</v>
      </c>
      <c r="H117" s="3">
        <f t="shared" si="16"/>
        <v>14.71008</v>
      </c>
      <c r="I117" s="3">
        <f t="shared" si="17"/>
        <v>48.704880000000003</v>
      </c>
      <c r="J117" s="17">
        <f t="shared" si="13"/>
        <v>31.818181818181817</v>
      </c>
      <c r="K117" s="1">
        <f>'T1. Graduation Rates'!D116*'T1. Graduation Rates'!L116/100</f>
        <v>13.455</v>
      </c>
      <c r="L117" s="35">
        <f t="shared" si="18"/>
        <v>2.3562395999999999</v>
      </c>
      <c r="M117" s="35">
        <f t="shared" si="19"/>
        <v>7.8014780999999997</v>
      </c>
      <c r="N117" s="44"/>
      <c r="O117" s="45">
        <f>'T1. Graduation Rates'!C116*'T1. Graduation Rates'!L116*0.0001*0.17512</f>
        <v>0.14114672</v>
      </c>
      <c r="P117" s="45">
        <f>'T1. Graduation Rates'!C116*'T1. Graduation Rates'!L116*0.0001*0.57982</f>
        <v>0.46733492000000004</v>
      </c>
    </row>
    <row r="118" spans="1:16">
      <c r="A118" s="2" t="s">
        <v>40</v>
      </c>
      <c r="B118" t="s">
        <v>138</v>
      </c>
      <c r="C118" s="3">
        <v>1229</v>
      </c>
      <c r="D118">
        <v>42</v>
      </c>
      <c r="E118" s="3">
        <f t="shared" si="14"/>
        <v>7.3550399999999998</v>
      </c>
      <c r="F118" s="3">
        <f t="shared" si="15"/>
        <v>24.352440000000001</v>
      </c>
      <c r="G118">
        <v>14</v>
      </c>
      <c r="H118" s="3">
        <f t="shared" si="16"/>
        <v>2.4516800000000001</v>
      </c>
      <c r="I118" s="3">
        <f t="shared" si="17"/>
        <v>8.1174800000000005</v>
      </c>
      <c r="J118" s="17">
        <f t="shared" si="13"/>
        <v>33.333333333333329</v>
      </c>
      <c r="K118" s="1">
        <f>'T1. Graduation Rates'!D117*'T1. Graduation Rates'!L117/100</f>
        <v>7.4749999999999996</v>
      </c>
      <c r="L118" s="35">
        <f t="shared" si="18"/>
        <v>1.3090219999999999</v>
      </c>
      <c r="M118" s="35">
        <f t="shared" si="19"/>
        <v>4.3341544999999995</v>
      </c>
      <c r="N118" s="44"/>
      <c r="O118" s="45">
        <f>'T1. Graduation Rates'!C117*'T1. Graduation Rates'!L117*0.0001*0.17512</f>
        <v>0.139894612</v>
      </c>
      <c r="P118" s="45">
        <f>'T1. Graduation Rates'!C117*'T1. Graduation Rates'!L117*0.0001*0.57982</f>
        <v>0.46318920700000005</v>
      </c>
    </row>
    <row r="119" spans="1:16">
      <c r="A119" s="2" t="s">
        <v>46</v>
      </c>
      <c r="B119" t="s">
        <v>139</v>
      </c>
      <c r="C119" s="3">
        <v>1217</v>
      </c>
      <c r="D119">
        <v>253</v>
      </c>
      <c r="E119" s="3">
        <f t="shared" si="14"/>
        <v>44.30536</v>
      </c>
      <c r="F119" s="3">
        <f t="shared" si="15"/>
        <v>146.69445999999999</v>
      </c>
      <c r="G119">
        <v>71</v>
      </c>
      <c r="H119" s="3">
        <f t="shared" si="16"/>
        <v>12.43352</v>
      </c>
      <c r="I119" s="3">
        <f t="shared" si="17"/>
        <v>41.16722</v>
      </c>
      <c r="J119" s="17">
        <f t="shared" si="13"/>
        <v>28.063241106719367</v>
      </c>
      <c r="K119" s="1">
        <f>'T1. Graduation Rates'!D118*'T1. Graduation Rates'!L118/100</f>
        <v>11.83</v>
      </c>
      <c r="L119" s="35">
        <f t="shared" si="18"/>
        <v>2.0716695999999999</v>
      </c>
      <c r="M119" s="35">
        <f t="shared" si="19"/>
        <v>6.8592706000000003</v>
      </c>
      <c r="N119" s="44"/>
      <c r="O119" s="45">
        <f>'T1. Graduation Rates'!C118*'T1. Graduation Rates'!L118*0.0001*0.17512</f>
        <v>0.13852867600000002</v>
      </c>
      <c r="P119" s="45">
        <f>'T1. Graduation Rates'!C118*'T1. Graduation Rates'!L118*0.0001*0.57982</f>
        <v>0.458666611</v>
      </c>
    </row>
    <row r="120" spans="1:16">
      <c r="A120" s="2" t="s">
        <v>46</v>
      </c>
      <c r="B120" t="s">
        <v>140</v>
      </c>
      <c r="C120" s="3">
        <v>1216</v>
      </c>
      <c r="D120">
        <v>154</v>
      </c>
      <c r="E120" s="3">
        <f t="shared" si="14"/>
        <v>26.96848</v>
      </c>
      <c r="F120" s="3">
        <f t="shared" si="15"/>
        <v>89.292280000000005</v>
      </c>
      <c r="G120">
        <v>55</v>
      </c>
      <c r="H120" s="3">
        <f t="shared" si="16"/>
        <v>9.6316000000000006</v>
      </c>
      <c r="I120" s="3">
        <f t="shared" si="17"/>
        <v>31.8901</v>
      </c>
      <c r="J120" s="17">
        <f t="shared" si="13"/>
        <v>35.714285714285715</v>
      </c>
      <c r="K120" s="1">
        <f>'T1. Graduation Rates'!D119*'T1. Graduation Rates'!L119/100</f>
        <v>9.75</v>
      </c>
      <c r="L120" s="35">
        <f t="shared" si="18"/>
        <v>1.7074199999999999</v>
      </c>
      <c r="M120" s="35">
        <f t="shared" si="19"/>
        <v>5.6532450000000001</v>
      </c>
      <c r="N120" s="44"/>
      <c r="O120" s="45">
        <f>'T1. Graduation Rates'!C119*'T1. Graduation Rates'!L119*0.0001*0.17512</f>
        <v>0.13841484800000001</v>
      </c>
      <c r="P120" s="45">
        <f>'T1. Graduation Rates'!C119*'T1. Graduation Rates'!L119*0.0001*0.57982</f>
        <v>0.45828972800000001</v>
      </c>
    </row>
    <row r="121" spans="1:16">
      <c r="A121" s="2" t="s">
        <v>141</v>
      </c>
      <c r="B121" t="s">
        <v>142</v>
      </c>
      <c r="C121" s="3">
        <v>1216</v>
      </c>
      <c r="D121">
        <v>156</v>
      </c>
      <c r="E121" s="3">
        <f t="shared" si="14"/>
        <v>27.318719999999999</v>
      </c>
      <c r="F121" s="3">
        <f t="shared" si="15"/>
        <v>90.451920000000001</v>
      </c>
      <c r="G121">
        <v>57</v>
      </c>
      <c r="H121" s="3">
        <f t="shared" si="16"/>
        <v>9.98184</v>
      </c>
      <c r="I121" s="3">
        <f t="shared" si="17"/>
        <v>33.04974</v>
      </c>
      <c r="J121" s="17">
        <f t="shared" si="13"/>
        <v>36.538461538461533</v>
      </c>
      <c r="K121" s="1">
        <f>'T1. Graduation Rates'!D120*'T1. Graduation Rates'!L120/100</f>
        <v>10.335000000000001</v>
      </c>
      <c r="L121" s="35">
        <f t="shared" si="18"/>
        <v>1.8098652000000002</v>
      </c>
      <c r="M121" s="35">
        <f t="shared" si="19"/>
        <v>5.9924397000000003</v>
      </c>
      <c r="N121" s="44"/>
      <c r="O121" s="45">
        <f>'T1. Graduation Rates'!C120*'T1. Graduation Rates'!L120*0.0001*0.17512</f>
        <v>0.13841484800000001</v>
      </c>
      <c r="P121" s="45">
        <f>'T1. Graduation Rates'!C120*'T1. Graduation Rates'!L120*0.0001*0.57982</f>
        <v>0.45828972800000001</v>
      </c>
    </row>
    <row r="122" spans="1:16">
      <c r="A122" s="2" t="s">
        <v>10</v>
      </c>
      <c r="B122" t="s">
        <v>143</v>
      </c>
      <c r="C122" s="3">
        <v>1210</v>
      </c>
      <c r="D122">
        <v>71</v>
      </c>
      <c r="E122" s="3">
        <f t="shared" si="14"/>
        <v>12.43352</v>
      </c>
      <c r="F122" s="3">
        <f t="shared" si="15"/>
        <v>41.16722</v>
      </c>
      <c r="G122">
        <v>25</v>
      </c>
      <c r="H122" s="3">
        <f t="shared" si="16"/>
        <v>4.3780000000000001</v>
      </c>
      <c r="I122" s="3">
        <f t="shared" si="17"/>
        <v>14.4955</v>
      </c>
      <c r="J122" s="17">
        <f t="shared" si="13"/>
        <v>35.2112676056338</v>
      </c>
      <c r="K122" s="1">
        <f>'T1. Graduation Rates'!D121*'T1. Graduation Rates'!L121/100</f>
        <v>7.8650000000000002</v>
      </c>
      <c r="L122" s="35">
        <f t="shared" si="18"/>
        <v>1.3773188000000001</v>
      </c>
      <c r="M122" s="35">
        <f t="shared" si="19"/>
        <v>4.5602843000000002</v>
      </c>
      <c r="N122" s="44"/>
      <c r="O122" s="45">
        <f>'T1. Graduation Rates'!C121*'T1. Graduation Rates'!L121*0.0001*0.17512</f>
        <v>0.13773188</v>
      </c>
      <c r="P122" s="45">
        <f>'T1. Graduation Rates'!C121*'T1. Graduation Rates'!L121*0.0001*0.57982</f>
        <v>0.45602843000000004</v>
      </c>
    </row>
    <row r="123" spans="1:16">
      <c r="A123" s="2" t="s">
        <v>144</v>
      </c>
      <c r="B123" t="s">
        <v>145</v>
      </c>
      <c r="C123" s="3">
        <v>1122</v>
      </c>
      <c r="D123">
        <v>149</v>
      </c>
      <c r="E123" s="3">
        <f t="shared" si="14"/>
        <v>26.092880000000001</v>
      </c>
      <c r="F123" s="3">
        <f t="shared" si="15"/>
        <v>86.393180000000001</v>
      </c>
      <c r="G123">
        <v>70</v>
      </c>
      <c r="H123" s="3">
        <f t="shared" si="16"/>
        <v>12.2584</v>
      </c>
      <c r="I123" s="3">
        <f t="shared" si="17"/>
        <v>40.587400000000002</v>
      </c>
      <c r="J123" s="17">
        <f t="shared" si="13"/>
        <v>46.979865771812086</v>
      </c>
      <c r="K123" s="1">
        <f>'T1. Graduation Rates'!D122*'T1. Graduation Rates'!L122/100</f>
        <v>19.175000000000001</v>
      </c>
      <c r="L123" s="35">
        <f t="shared" si="18"/>
        <v>3.357926</v>
      </c>
      <c r="M123" s="35">
        <f t="shared" si="19"/>
        <v>11.1180485</v>
      </c>
      <c r="N123" s="44"/>
      <c r="O123" s="45">
        <f>'T1. Graduation Rates'!C122*'T1. Graduation Rates'!L122*0.0001*0.17512</f>
        <v>0.12771501600000001</v>
      </c>
      <c r="P123" s="45">
        <f>'T1. Graduation Rates'!C122*'T1. Graduation Rates'!L122*0.0001*0.57982</f>
        <v>0.42286272600000002</v>
      </c>
    </row>
    <row r="124" spans="1:16">
      <c r="A124" s="2" t="s">
        <v>34</v>
      </c>
      <c r="B124" t="s">
        <v>146</v>
      </c>
      <c r="C124" s="3">
        <v>1118</v>
      </c>
      <c r="D124">
        <v>124</v>
      </c>
      <c r="E124" s="3">
        <f t="shared" si="14"/>
        <v>21.714880000000001</v>
      </c>
      <c r="F124" s="3">
        <f t="shared" si="15"/>
        <v>71.897679999999994</v>
      </c>
      <c r="G124">
        <v>52</v>
      </c>
      <c r="H124" s="3">
        <f t="shared" si="16"/>
        <v>9.1062399999999997</v>
      </c>
      <c r="I124" s="3">
        <f t="shared" si="17"/>
        <v>30.150639999999999</v>
      </c>
      <c r="J124" s="17">
        <f t="shared" si="13"/>
        <v>41.935483870967744</v>
      </c>
      <c r="K124" s="1">
        <f>'T1. Graduation Rates'!D123*'T1. Graduation Rates'!L123/100</f>
        <v>11.7</v>
      </c>
      <c r="L124" s="35">
        <f t="shared" si="18"/>
        <v>2.0489039999999998</v>
      </c>
      <c r="M124" s="35">
        <f t="shared" si="19"/>
        <v>6.7838939999999992</v>
      </c>
      <c r="N124" s="44"/>
      <c r="O124" s="45">
        <f>'T1. Graduation Rates'!C123*'T1. Graduation Rates'!L123*0.0001*0.17512</f>
        <v>0.127259704</v>
      </c>
      <c r="P124" s="45">
        <f>'T1. Graduation Rates'!C123*'T1. Graduation Rates'!L123*0.0001*0.57982</f>
        <v>0.42135519399999999</v>
      </c>
    </row>
    <row r="125" spans="1:16">
      <c r="A125" s="2" t="s">
        <v>25</v>
      </c>
      <c r="B125" t="s">
        <v>147</v>
      </c>
      <c r="C125" s="3">
        <v>1106</v>
      </c>
      <c r="D125">
        <v>798</v>
      </c>
      <c r="E125" s="3">
        <f t="shared" si="14"/>
        <v>139.74575999999999</v>
      </c>
      <c r="F125" s="3">
        <f t="shared" si="15"/>
        <v>462.69636000000003</v>
      </c>
      <c r="G125">
        <v>382</v>
      </c>
      <c r="H125" s="3">
        <f t="shared" si="16"/>
        <v>66.895839999999993</v>
      </c>
      <c r="I125" s="3">
        <f t="shared" si="17"/>
        <v>221.49124</v>
      </c>
      <c r="J125" s="17">
        <f t="shared" si="13"/>
        <v>47.869674185463658</v>
      </c>
      <c r="K125" s="1">
        <f>'T1. Graduation Rates'!D124*'T1. Graduation Rates'!L124/100</f>
        <v>28.08</v>
      </c>
      <c r="L125" s="35">
        <f t="shared" si="18"/>
        <v>4.9173695999999998</v>
      </c>
      <c r="M125" s="35">
        <f t="shared" si="19"/>
        <v>16.281345599999998</v>
      </c>
      <c r="N125" s="44"/>
      <c r="O125" s="45">
        <f>'T1. Graduation Rates'!C124*'T1. Graduation Rates'!L124*0.0001*0.17512</f>
        <v>0.12589376799999999</v>
      </c>
      <c r="P125" s="45">
        <f>'T1. Graduation Rates'!C124*'T1. Graduation Rates'!L124*0.0001*0.57982</f>
        <v>0.416832598</v>
      </c>
    </row>
    <row r="126" spans="1:16">
      <c r="A126" s="2" t="s">
        <v>73</v>
      </c>
      <c r="B126" t="s">
        <v>148</v>
      </c>
      <c r="C126" s="3">
        <v>1106</v>
      </c>
      <c r="D126">
        <v>296</v>
      </c>
      <c r="E126" s="3">
        <f t="shared" si="14"/>
        <v>51.835520000000002</v>
      </c>
      <c r="F126" s="3">
        <f t="shared" si="15"/>
        <v>171.62672000000001</v>
      </c>
      <c r="G126">
        <v>41</v>
      </c>
      <c r="H126" s="3">
        <f t="shared" si="16"/>
        <v>7.1799200000000001</v>
      </c>
      <c r="I126" s="3">
        <f t="shared" si="17"/>
        <v>23.77262</v>
      </c>
      <c r="J126" s="17">
        <f t="shared" si="13"/>
        <v>13.851351351351351</v>
      </c>
      <c r="K126" s="26" t="s">
        <v>485</v>
      </c>
      <c r="L126" s="55" t="s">
        <v>485</v>
      </c>
      <c r="M126" s="55" t="s">
        <v>485</v>
      </c>
      <c r="N126" s="26"/>
      <c r="O126" s="26" t="s">
        <v>485</v>
      </c>
      <c r="P126" s="26" t="s">
        <v>485</v>
      </c>
    </row>
    <row r="127" spans="1:16">
      <c r="A127" s="2" t="s">
        <v>46</v>
      </c>
      <c r="B127" t="s">
        <v>149</v>
      </c>
      <c r="C127" s="3">
        <v>1094</v>
      </c>
      <c r="D127">
        <v>16</v>
      </c>
      <c r="E127" s="3">
        <f t="shared" si="14"/>
        <v>2.80192</v>
      </c>
      <c r="F127" s="3">
        <f t="shared" si="15"/>
        <v>9.27712</v>
      </c>
      <c r="G127">
        <v>2</v>
      </c>
      <c r="H127" s="3">
        <f t="shared" si="16"/>
        <v>0.35024</v>
      </c>
      <c r="I127" s="3">
        <f t="shared" si="17"/>
        <v>1.15964</v>
      </c>
      <c r="J127" s="17">
        <f t="shared" si="13"/>
        <v>12.5</v>
      </c>
      <c r="K127" s="26" t="s">
        <v>485</v>
      </c>
      <c r="L127" s="55" t="s">
        <v>485</v>
      </c>
      <c r="M127" s="55" t="s">
        <v>485</v>
      </c>
      <c r="N127" s="26"/>
      <c r="O127" s="26" t="s">
        <v>485</v>
      </c>
      <c r="P127" s="26" t="s">
        <v>485</v>
      </c>
    </row>
    <row r="128" spans="1:16">
      <c r="A128" s="2" t="s">
        <v>113</v>
      </c>
      <c r="B128" t="s">
        <v>150</v>
      </c>
      <c r="C128" s="3">
        <v>1088</v>
      </c>
      <c r="D128">
        <v>171</v>
      </c>
      <c r="E128" s="3">
        <f t="shared" si="14"/>
        <v>29.945519999999998</v>
      </c>
      <c r="F128" s="3">
        <f t="shared" si="15"/>
        <v>99.14922</v>
      </c>
      <c r="G128">
        <v>72</v>
      </c>
      <c r="H128" s="3">
        <f t="shared" si="16"/>
        <v>12.608639999999999</v>
      </c>
      <c r="I128" s="3">
        <f t="shared" si="17"/>
        <v>41.747039999999998</v>
      </c>
      <c r="J128" s="17">
        <f t="shared" si="13"/>
        <v>42.105263157894733</v>
      </c>
      <c r="K128" s="1">
        <f>'T1. Graduation Rates'!D127*'T1. Graduation Rates'!L127/100</f>
        <v>11.31</v>
      </c>
      <c r="L128" s="35">
        <f t="shared" si="18"/>
        <v>1.9806072000000001</v>
      </c>
      <c r="M128" s="35">
        <f t="shared" si="19"/>
        <v>6.5577642000000003</v>
      </c>
      <c r="N128" s="44"/>
      <c r="O128" s="45">
        <f>'T1. Graduation Rates'!C127*'T1. Graduation Rates'!L127*0.0001*0.17512</f>
        <v>0.12384486400000001</v>
      </c>
      <c r="P128" s="45">
        <f>'T1. Graduation Rates'!C127*'T1. Graduation Rates'!L127*0.0001*0.57982</f>
        <v>0.41004870400000004</v>
      </c>
    </row>
    <row r="129" spans="1:16">
      <c r="A129" s="2" t="s">
        <v>453</v>
      </c>
      <c r="B129" t="s">
        <v>151</v>
      </c>
      <c r="C129" s="3">
        <v>1081</v>
      </c>
      <c r="D129">
        <v>206</v>
      </c>
      <c r="E129" s="3">
        <f t="shared" si="14"/>
        <v>36.074719999999999</v>
      </c>
      <c r="F129" s="3">
        <f t="shared" si="15"/>
        <v>119.44292</v>
      </c>
      <c r="G129">
        <v>69</v>
      </c>
      <c r="H129" s="3">
        <f t="shared" si="16"/>
        <v>12.08328</v>
      </c>
      <c r="I129" s="3">
        <f t="shared" si="17"/>
        <v>40.007579999999997</v>
      </c>
      <c r="J129" s="17">
        <f t="shared" si="13"/>
        <v>33.495145631067956</v>
      </c>
      <c r="K129" s="1">
        <f>'T1. Graduation Rates'!D128*'T1. Graduation Rates'!L128/100</f>
        <v>11.505000000000001</v>
      </c>
      <c r="L129" s="35">
        <f t="shared" si="18"/>
        <v>2.0147556</v>
      </c>
      <c r="M129" s="35">
        <f t="shared" si="19"/>
        <v>6.6708291000000006</v>
      </c>
      <c r="N129" s="44"/>
      <c r="O129" s="45">
        <f>'T1. Graduation Rates'!C128*'T1. Graduation Rates'!L128*0.0001*0.17512</f>
        <v>0.123048068</v>
      </c>
      <c r="P129" s="45">
        <f>'T1. Graduation Rates'!C128*'T1. Graduation Rates'!L128*0.0001*0.57982</f>
        <v>0.40741052300000002</v>
      </c>
    </row>
    <row r="130" spans="1:16">
      <c r="A130" s="2" t="s">
        <v>152</v>
      </c>
      <c r="B130" t="s">
        <v>153</v>
      </c>
      <c r="C130" s="3">
        <v>1071</v>
      </c>
      <c r="D130">
        <v>131</v>
      </c>
      <c r="E130" s="3">
        <f t="shared" si="14"/>
        <v>22.940719999999999</v>
      </c>
      <c r="F130" s="3">
        <f t="shared" si="15"/>
        <v>75.956419999999994</v>
      </c>
      <c r="G130">
        <v>54</v>
      </c>
      <c r="H130" s="3">
        <f t="shared" si="16"/>
        <v>9.4564799999999991</v>
      </c>
      <c r="I130" s="3">
        <f t="shared" si="17"/>
        <v>31.310279999999999</v>
      </c>
      <c r="J130" s="17">
        <f t="shared" si="13"/>
        <v>41.221374045801525</v>
      </c>
      <c r="K130" s="1">
        <f>'T1. Graduation Rates'!D129*'T1. Graduation Rates'!L129/100</f>
        <v>9.2949999999999999</v>
      </c>
      <c r="L130" s="35">
        <f t="shared" si="18"/>
        <v>1.6277404</v>
      </c>
      <c r="M130" s="35">
        <f t="shared" si="19"/>
        <v>5.3894269000000001</v>
      </c>
      <c r="N130" s="44"/>
      <c r="O130" s="45">
        <f>'T1. Graduation Rates'!C129*'T1. Graduation Rates'!L129*0.0001*0.17512</f>
        <v>0.12190978800000001</v>
      </c>
      <c r="P130" s="45">
        <f>'T1. Graduation Rates'!C129*'T1. Graduation Rates'!L129*0.0001*0.57982</f>
        <v>0.40364169300000002</v>
      </c>
    </row>
    <row r="131" spans="1:16">
      <c r="A131" s="2" t="s">
        <v>16</v>
      </c>
      <c r="B131" t="s">
        <v>154</v>
      </c>
      <c r="C131" s="3">
        <v>1067</v>
      </c>
      <c r="D131">
        <v>197</v>
      </c>
      <c r="E131" s="3">
        <f t="shared" si="14"/>
        <v>34.498640000000002</v>
      </c>
      <c r="F131" s="3">
        <f t="shared" si="15"/>
        <v>114.22454</v>
      </c>
      <c r="G131">
        <v>92</v>
      </c>
      <c r="H131" s="3">
        <f t="shared" si="16"/>
        <v>16.111039999999999</v>
      </c>
      <c r="I131" s="3">
        <f t="shared" si="17"/>
        <v>53.343440000000001</v>
      </c>
      <c r="J131" s="17">
        <f t="shared" si="13"/>
        <v>46.700507614213201</v>
      </c>
      <c r="K131" s="1">
        <f>'T1. Graduation Rates'!D130*'T1. Graduation Rates'!L130/100</f>
        <v>15.34</v>
      </c>
      <c r="L131" s="35">
        <f t="shared" si="18"/>
        <v>2.6863408</v>
      </c>
      <c r="M131" s="35">
        <f t="shared" si="19"/>
        <v>8.8944387999999996</v>
      </c>
      <c r="N131" s="44"/>
      <c r="O131" s="45">
        <f>'T1. Graduation Rates'!C130*'T1. Graduation Rates'!L130*0.0001*0.17512</f>
        <v>0.12145447599999999</v>
      </c>
      <c r="P131" s="45">
        <f>'T1. Graduation Rates'!C130*'T1. Graduation Rates'!L130*0.0001*0.57982</f>
        <v>0.40213416099999999</v>
      </c>
    </row>
    <row r="132" spans="1:16">
      <c r="A132" s="2" t="s">
        <v>54</v>
      </c>
      <c r="B132" t="s">
        <v>155</v>
      </c>
      <c r="C132" s="3">
        <v>1060</v>
      </c>
      <c r="D132">
        <v>65</v>
      </c>
      <c r="E132" s="3">
        <f t="shared" si="14"/>
        <v>11.3828</v>
      </c>
      <c r="F132" s="3">
        <f t="shared" si="15"/>
        <v>37.688299999999998</v>
      </c>
      <c r="G132">
        <v>31</v>
      </c>
      <c r="H132" s="3">
        <f t="shared" si="16"/>
        <v>5.4287200000000002</v>
      </c>
      <c r="I132" s="3">
        <f t="shared" si="17"/>
        <v>17.974419999999999</v>
      </c>
      <c r="J132" s="17">
        <f t="shared" si="13"/>
        <v>47.692307692307686</v>
      </c>
      <c r="K132" s="1">
        <f>'T1. Graduation Rates'!D131*'T1. Graduation Rates'!L131/100</f>
        <v>10.465</v>
      </c>
      <c r="L132" s="35">
        <f t="shared" si="18"/>
        <v>1.8326308</v>
      </c>
      <c r="M132" s="35">
        <f t="shared" si="19"/>
        <v>6.0678162999999996</v>
      </c>
      <c r="N132" s="44"/>
      <c r="O132" s="45">
        <f>'T1. Graduation Rates'!C131*'T1. Graduation Rates'!L131*0.0001*0.17512</f>
        <v>0.12065768</v>
      </c>
      <c r="P132" s="45">
        <f>'T1. Graduation Rates'!C131*'T1. Graduation Rates'!L131*0.0001*0.57982</f>
        <v>0.39949598000000003</v>
      </c>
    </row>
    <row r="133" spans="1:16">
      <c r="A133" s="2" t="s">
        <v>46</v>
      </c>
      <c r="B133" t="s">
        <v>156</v>
      </c>
      <c r="C133" s="3">
        <v>1054</v>
      </c>
      <c r="D133">
        <v>254</v>
      </c>
      <c r="E133" s="3">
        <f t="shared" si="14"/>
        <v>44.48048</v>
      </c>
      <c r="F133" s="3">
        <f t="shared" si="15"/>
        <v>147.27428</v>
      </c>
      <c r="G133">
        <v>69</v>
      </c>
      <c r="H133" s="3">
        <f t="shared" si="16"/>
        <v>12.08328</v>
      </c>
      <c r="I133" s="3">
        <f t="shared" si="17"/>
        <v>40.007579999999997</v>
      </c>
      <c r="J133" s="17">
        <f t="shared" ref="J133:J196" si="20">(I133/F133)*100</f>
        <v>27.165354330708659</v>
      </c>
      <c r="K133" s="1">
        <f>'T1. Graduation Rates'!D132*'T1. Graduation Rates'!L132/100</f>
        <v>9.6199999999999992</v>
      </c>
      <c r="L133" s="35">
        <f t="shared" si="18"/>
        <v>1.6846543999999999</v>
      </c>
      <c r="M133" s="35">
        <f t="shared" si="19"/>
        <v>5.5778683999999998</v>
      </c>
      <c r="N133" s="44"/>
      <c r="O133" s="45">
        <f>'T1. Graduation Rates'!C132*'T1. Graduation Rates'!L132*0.0001*0.17512</f>
        <v>0.11997471200000001</v>
      </c>
      <c r="P133" s="45">
        <f>'T1. Graduation Rates'!C132*'T1. Graduation Rates'!L132*0.0001*0.57982</f>
        <v>0.39723468200000001</v>
      </c>
    </row>
    <row r="134" spans="1:16">
      <c r="A134" s="2" t="s">
        <v>40</v>
      </c>
      <c r="B134" t="s">
        <v>157</v>
      </c>
      <c r="C134" s="3">
        <v>1044</v>
      </c>
      <c r="D134">
        <v>96</v>
      </c>
      <c r="E134" s="3">
        <f t="shared" si="14"/>
        <v>16.811520000000002</v>
      </c>
      <c r="F134" s="3">
        <f t="shared" si="15"/>
        <v>55.66272</v>
      </c>
      <c r="G134">
        <v>16</v>
      </c>
      <c r="H134" s="3">
        <f t="shared" si="16"/>
        <v>2.80192</v>
      </c>
      <c r="I134" s="3">
        <f t="shared" si="17"/>
        <v>9.27712</v>
      </c>
      <c r="J134" s="17">
        <f t="shared" si="20"/>
        <v>16.666666666666664</v>
      </c>
      <c r="K134" s="1">
        <f>'T1. Graduation Rates'!D133*'T1. Graduation Rates'!L133/100</f>
        <v>4.03</v>
      </c>
      <c r="L134" s="35">
        <f t="shared" si="18"/>
        <v>0.70573360000000007</v>
      </c>
      <c r="M134" s="35">
        <f t="shared" si="19"/>
        <v>2.3366746000000003</v>
      </c>
      <c r="N134" s="44"/>
      <c r="O134" s="45">
        <f>'T1. Graduation Rates'!C133*'T1. Graduation Rates'!L133*0.0001*0.17512</f>
        <v>0.11883643199999999</v>
      </c>
      <c r="P134" s="45">
        <f>'T1. Graduation Rates'!C133*'T1. Graduation Rates'!L133*0.0001*0.57982</f>
        <v>0.393465852</v>
      </c>
    </row>
    <row r="135" spans="1:16">
      <c r="A135" s="2" t="s">
        <v>46</v>
      </c>
      <c r="B135" t="s">
        <v>158</v>
      </c>
      <c r="C135" s="3">
        <v>1035</v>
      </c>
      <c r="D135">
        <v>114</v>
      </c>
      <c r="E135" s="3">
        <f t="shared" si="14"/>
        <v>19.96368</v>
      </c>
      <c r="F135" s="3">
        <f t="shared" si="15"/>
        <v>66.09948</v>
      </c>
      <c r="G135">
        <v>48</v>
      </c>
      <c r="H135" s="3">
        <f t="shared" si="16"/>
        <v>8.4057600000000008</v>
      </c>
      <c r="I135" s="3">
        <f t="shared" si="17"/>
        <v>27.83136</v>
      </c>
      <c r="J135" s="17">
        <f t="shared" si="20"/>
        <v>42.105263157894733</v>
      </c>
      <c r="K135" s="1">
        <f>'T1. Graduation Rates'!D134*'T1. Graduation Rates'!L134/100</f>
        <v>14.105</v>
      </c>
      <c r="L135" s="35">
        <f t="shared" si="18"/>
        <v>2.4700676000000001</v>
      </c>
      <c r="M135" s="35">
        <f t="shared" si="19"/>
        <v>8.1783611000000001</v>
      </c>
      <c r="N135" s="44"/>
      <c r="O135" s="45">
        <f>'T1. Graduation Rates'!C134*'T1. Graduation Rates'!L134*0.0001*0.17512</f>
        <v>0.11781198000000001</v>
      </c>
      <c r="P135" s="45">
        <f>'T1. Graduation Rates'!C134*'T1. Graduation Rates'!L134*0.0001*0.57982</f>
        <v>0.39007390500000005</v>
      </c>
    </row>
    <row r="136" spans="1:16">
      <c r="A136" s="2" t="s">
        <v>113</v>
      </c>
      <c r="B136" t="s">
        <v>159</v>
      </c>
      <c r="C136" s="3">
        <v>1007</v>
      </c>
      <c r="D136">
        <v>318</v>
      </c>
      <c r="E136" s="3">
        <f t="shared" si="14"/>
        <v>55.688159999999996</v>
      </c>
      <c r="F136" s="3">
        <f t="shared" si="15"/>
        <v>184.38275999999999</v>
      </c>
      <c r="G136">
        <v>183</v>
      </c>
      <c r="H136" s="3">
        <f t="shared" si="16"/>
        <v>32.046959999999999</v>
      </c>
      <c r="I136" s="3">
        <f t="shared" si="17"/>
        <v>106.10706</v>
      </c>
      <c r="J136" s="17">
        <f t="shared" si="20"/>
        <v>57.547169811320764</v>
      </c>
      <c r="K136" s="1">
        <f>'T1. Graduation Rates'!D135*'T1. Graduation Rates'!L135/100</f>
        <v>25.87</v>
      </c>
      <c r="L136" s="35">
        <f t="shared" si="18"/>
        <v>4.5303544000000002</v>
      </c>
      <c r="M136" s="35">
        <f t="shared" si="19"/>
        <v>14.999943400000001</v>
      </c>
      <c r="N136" s="44"/>
      <c r="O136" s="45">
        <f>'T1. Graduation Rates'!C135*'T1. Graduation Rates'!L135*0.0001*0.17512</f>
        <v>0.11462479600000001</v>
      </c>
      <c r="P136" s="45">
        <f>'T1. Graduation Rates'!C135*'T1. Graduation Rates'!L135*0.0001*0.57982</f>
        <v>0.37952118100000004</v>
      </c>
    </row>
    <row r="137" spans="1:16">
      <c r="A137" s="2" t="s">
        <v>40</v>
      </c>
      <c r="B137" t="s">
        <v>160</v>
      </c>
      <c r="C137" s="3">
        <v>1004</v>
      </c>
      <c r="D137">
        <v>129</v>
      </c>
      <c r="E137" s="3">
        <f t="shared" si="14"/>
        <v>22.590479999999999</v>
      </c>
      <c r="F137" s="3">
        <f t="shared" si="15"/>
        <v>74.796779999999998</v>
      </c>
      <c r="G137">
        <v>45</v>
      </c>
      <c r="H137" s="3">
        <f t="shared" si="16"/>
        <v>7.8803999999999998</v>
      </c>
      <c r="I137" s="3">
        <f t="shared" si="17"/>
        <v>26.091899999999999</v>
      </c>
      <c r="J137" s="17">
        <f t="shared" si="20"/>
        <v>34.883720930232556</v>
      </c>
      <c r="K137" s="1">
        <f>'T1. Graduation Rates'!D136*'T1. Graduation Rates'!L136/100</f>
        <v>11.05</v>
      </c>
      <c r="L137" s="35">
        <f t="shared" si="18"/>
        <v>1.935076</v>
      </c>
      <c r="M137" s="35">
        <f t="shared" si="19"/>
        <v>6.4070110000000007</v>
      </c>
      <c r="N137" s="44"/>
      <c r="O137" s="45">
        <f>'T1. Graduation Rates'!C136*'T1. Graduation Rates'!L136*0.0001*0.17512</f>
        <v>0.11428331200000001</v>
      </c>
      <c r="P137" s="45">
        <f>'T1. Graduation Rates'!C136*'T1. Graduation Rates'!L136*0.0001*0.57982</f>
        <v>0.37839053200000006</v>
      </c>
    </row>
    <row r="138" spans="1:16">
      <c r="A138" s="2" t="s">
        <v>161</v>
      </c>
      <c r="B138" t="s">
        <v>162</v>
      </c>
      <c r="C138" s="3">
        <v>1000</v>
      </c>
      <c r="D138">
        <v>326</v>
      </c>
      <c r="E138" s="3">
        <f t="shared" si="14"/>
        <v>57.089120000000001</v>
      </c>
      <c r="F138" s="3">
        <f t="shared" si="15"/>
        <v>189.02132</v>
      </c>
      <c r="G138">
        <v>123</v>
      </c>
      <c r="H138" s="3">
        <f t="shared" si="16"/>
        <v>21.539760000000001</v>
      </c>
      <c r="I138" s="3">
        <f t="shared" si="17"/>
        <v>71.317859999999996</v>
      </c>
      <c r="J138" s="17">
        <f t="shared" si="20"/>
        <v>37.730061349693251</v>
      </c>
      <c r="K138" s="1">
        <f>'T1. Graduation Rates'!D137*'T1. Graduation Rates'!L137/100</f>
        <v>19.37</v>
      </c>
      <c r="L138" s="35">
        <f t="shared" si="18"/>
        <v>3.3920744000000003</v>
      </c>
      <c r="M138" s="35">
        <f t="shared" si="19"/>
        <v>11.2311134</v>
      </c>
      <c r="N138" s="44"/>
      <c r="O138" s="45">
        <f>'T1. Graduation Rates'!C137*'T1. Graduation Rates'!L137*0.0001*0.17512</f>
        <v>0.113828</v>
      </c>
      <c r="P138" s="45">
        <f>'T1. Graduation Rates'!C137*'T1. Graduation Rates'!L137*0.0001*0.57982</f>
        <v>0.37688300000000002</v>
      </c>
    </row>
    <row r="139" spans="1:16">
      <c r="A139" s="2" t="s">
        <v>49</v>
      </c>
      <c r="B139" t="s">
        <v>163</v>
      </c>
      <c r="C139" s="1">
        <v>998</v>
      </c>
      <c r="D139">
        <v>169</v>
      </c>
      <c r="E139" s="3">
        <f t="shared" si="14"/>
        <v>29.595279999999999</v>
      </c>
      <c r="F139" s="3">
        <f t="shared" si="15"/>
        <v>97.989580000000004</v>
      </c>
      <c r="G139">
        <v>74</v>
      </c>
      <c r="H139" s="3">
        <f t="shared" si="16"/>
        <v>12.958880000000001</v>
      </c>
      <c r="I139" s="3">
        <f t="shared" si="17"/>
        <v>42.906680000000001</v>
      </c>
      <c r="J139" s="17">
        <f t="shared" si="20"/>
        <v>43.786982248520715</v>
      </c>
      <c r="K139" s="1">
        <f>'T1. Graduation Rates'!D138*'T1. Graduation Rates'!L138/100</f>
        <v>10.27</v>
      </c>
      <c r="L139" s="35">
        <f t="shared" si="18"/>
        <v>1.7984823999999999</v>
      </c>
      <c r="M139" s="35">
        <f t="shared" si="19"/>
        <v>5.9547514000000001</v>
      </c>
      <c r="N139" s="44"/>
      <c r="O139" s="45">
        <f>'T1. Graduation Rates'!C138*'T1. Graduation Rates'!L138*0.0001*0.17512</f>
        <v>0.11360034400000001</v>
      </c>
      <c r="P139" s="45">
        <f>'T1. Graduation Rates'!C138*'T1. Graduation Rates'!L138*0.0001*0.57982</f>
        <v>0.37612923400000003</v>
      </c>
    </row>
    <row r="140" spans="1:16">
      <c r="A140" s="2" t="s">
        <v>46</v>
      </c>
      <c r="B140" t="s">
        <v>164</v>
      </c>
      <c r="C140" s="1">
        <v>996</v>
      </c>
      <c r="D140">
        <v>44</v>
      </c>
      <c r="E140" s="3">
        <f t="shared" si="14"/>
        <v>7.7052800000000001</v>
      </c>
      <c r="F140" s="3">
        <f t="shared" si="15"/>
        <v>25.512080000000001</v>
      </c>
      <c r="G140">
        <v>18</v>
      </c>
      <c r="H140" s="3">
        <f t="shared" si="16"/>
        <v>3.1521599999999999</v>
      </c>
      <c r="I140" s="3">
        <f t="shared" si="17"/>
        <v>10.43676</v>
      </c>
      <c r="J140" s="17">
        <f t="shared" si="20"/>
        <v>40.909090909090907</v>
      </c>
      <c r="K140" s="1">
        <f>'T1. Graduation Rates'!D139*'T1. Graduation Rates'!L139/100</f>
        <v>7.8</v>
      </c>
      <c r="L140" s="35">
        <f t="shared" si="18"/>
        <v>1.365936</v>
      </c>
      <c r="M140" s="35">
        <f t="shared" si="19"/>
        <v>4.5225960000000001</v>
      </c>
      <c r="N140" s="44"/>
      <c r="O140" s="45">
        <f>'T1. Graduation Rates'!C139*'T1. Graduation Rates'!L139*0.0001*0.17512</f>
        <v>0.11337268800000001</v>
      </c>
      <c r="P140" s="45">
        <f>'T1. Graduation Rates'!C139*'T1. Graduation Rates'!L139*0.0001*0.57982</f>
        <v>0.37537546800000005</v>
      </c>
    </row>
    <row r="141" spans="1:16">
      <c r="A141" s="2" t="s">
        <v>40</v>
      </c>
      <c r="B141" t="s">
        <v>165</v>
      </c>
      <c r="C141" s="1">
        <v>987</v>
      </c>
      <c r="D141">
        <v>137</v>
      </c>
      <c r="E141" s="3">
        <f t="shared" si="14"/>
        <v>23.991440000000001</v>
      </c>
      <c r="F141" s="3">
        <f t="shared" si="15"/>
        <v>79.435339999999997</v>
      </c>
      <c r="G141">
        <v>47</v>
      </c>
      <c r="H141" s="3">
        <f t="shared" si="16"/>
        <v>8.2306399999999993</v>
      </c>
      <c r="I141" s="3">
        <f t="shared" si="17"/>
        <v>27.251539999999999</v>
      </c>
      <c r="J141" s="17">
        <f t="shared" si="20"/>
        <v>34.306569343065689</v>
      </c>
      <c r="K141" s="1">
        <f>'T1. Graduation Rates'!D140*'T1. Graduation Rates'!L140/100</f>
        <v>7.28</v>
      </c>
      <c r="L141" s="35">
        <f t="shared" si="18"/>
        <v>1.2748736000000001</v>
      </c>
      <c r="M141" s="35">
        <f t="shared" si="19"/>
        <v>4.2210896</v>
      </c>
      <c r="N141" s="44"/>
      <c r="O141" s="45">
        <f>'T1. Graduation Rates'!C140*'T1. Graduation Rates'!L140*0.0001*0.17512</f>
        <v>0.112348236</v>
      </c>
      <c r="P141" s="45">
        <f>'T1. Graduation Rates'!C140*'T1. Graduation Rates'!L140*0.0001*0.57982</f>
        <v>0.37198352100000004</v>
      </c>
    </row>
    <row r="142" spans="1:16">
      <c r="A142" s="2" t="s">
        <v>46</v>
      </c>
      <c r="B142" t="s">
        <v>166</v>
      </c>
      <c r="C142" s="1">
        <v>984</v>
      </c>
      <c r="D142">
        <v>177</v>
      </c>
      <c r="E142" s="3">
        <f t="shared" si="14"/>
        <v>30.99624</v>
      </c>
      <c r="F142" s="3">
        <f t="shared" si="15"/>
        <v>102.62814</v>
      </c>
      <c r="G142">
        <v>21</v>
      </c>
      <c r="H142" s="3">
        <f t="shared" si="16"/>
        <v>3.6775199999999999</v>
      </c>
      <c r="I142" s="3">
        <f t="shared" si="17"/>
        <v>12.176220000000001</v>
      </c>
      <c r="J142" s="17">
        <f t="shared" si="20"/>
        <v>11.864406779661017</v>
      </c>
      <c r="K142" s="26" t="s">
        <v>485</v>
      </c>
      <c r="L142" s="55" t="s">
        <v>485</v>
      </c>
      <c r="M142" s="55" t="s">
        <v>485</v>
      </c>
      <c r="N142" s="26"/>
      <c r="O142" s="26" t="s">
        <v>485</v>
      </c>
      <c r="P142" s="26" t="s">
        <v>485</v>
      </c>
    </row>
    <row r="143" spans="1:16">
      <c r="A143" s="2" t="s">
        <v>21</v>
      </c>
      <c r="B143" t="s">
        <v>167</v>
      </c>
      <c r="C143" s="1">
        <v>983</v>
      </c>
      <c r="D143">
        <v>209</v>
      </c>
      <c r="E143" s="3">
        <f t="shared" si="14"/>
        <v>36.600079999999998</v>
      </c>
      <c r="F143" s="3">
        <f t="shared" si="15"/>
        <v>121.18237999999999</v>
      </c>
      <c r="G143">
        <v>63</v>
      </c>
      <c r="H143" s="3">
        <f t="shared" si="16"/>
        <v>11.03256</v>
      </c>
      <c r="I143" s="3">
        <f t="shared" si="17"/>
        <v>36.528660000000002</v>
      </c>
      <c r="J143" s="17">
        <f t="shared" si="20"/>
        <v>30.14354066985646</v>
      </c>
      <c r="K143" s="1">
        <f>'T1. Graduation Rates'!D142*'T1. Graduation Rates'!L142/100</f>
        <v>10.4</v>
      </c>
      <c r="L143" s="35">
        <f t="shared" si="18"/>
        <v>1.821248</v>
      </c>
      <c r="M143" s="35">
        <f t="shared" si="19"/>
        <v>6.0301280000000004</v>
      </c>
      <c r="N143" s="44"/>
      <c r="O143" s="45">
        <f>'T1. Graduation Rates'!C142*'T1. Graduation Rates'!L142*0.0001*0.17512</f>
        <v>0.111892924</v>
      </c>
      <c r="P143" s="45">
        <f>'T1. Graduation Rates'!C142*'T1. Graduation Rates'!L142*0.0001*0.57982</f>
        <v>0.37047598900000001</v>
      </c>
    </row>
    <row r="144" spans="1:16">
      <c r="A144" s="2" t="s">
        <v>34</v>
      </c>
      <c r="B144" t="s">
        <v>168</v>
      </c>
      <c r="C144" s="1">
        <v>974</v>
      </c>
      <c r="D144">
        <v>134</v>
      </c>
      <c r="E144" s="3">
        <f t="shared" si="14"/>
        <v>23.466079999999998</v>
      </c>
      <c r="F144" s="3">
        <f t="shared" si="15"/>
        <v>77.695880000000002</v>
      </c>
      <c r="G144">
        <v>73</v>
      </c>
      <c r="H144" s="3">
        <f t="shared" si="16"/>
        <v>12.783759999999999</v>
      </c>
      <c r="I144" s="3">
        <f t="shared" si="17"/>
        <v>42.326860000000003</v>
      </c>
      <c r="J144" s="17">
        <f t="shared" si="20"/>
        <v>54.477611940298509</v>
      </c>
      <c r="K144" s="1">
        <f>'T1. Graduation Rates'!D143*'T1. Graduation Rates'!L143/100</f>
        <v>24.05</v>
      </c>
      <c r="L144" s="35">
        <f t="shared" si="18"/>
        <v>4.2116360000000004</v>
      </c>
      <c r="M144" s="35">
        <f t="shared" si="19"/>
        <v>13.944671</v>
      </c>
      <c r="N144" s="44"/>
      <c r="O144" s="45">
        <f>'T1. Graduation Rates'!C143*'T1. Graduation Rates'!L143*0.0001*0.17512</f>
        <v>0.110868472</v>
      </c>
      <c r="P144" s="45">
        <f>'T1. Graduation Rates'!C143*'T1. Graduation Rates'!L143*0.0001*0.57982</f>
        <v>0.367084042</v>
      </c>
    </row>
    <row r="145" spans="1:16">
      <c r="A145" s="2" t="s">
        <v>46</v>
      </c>
      <c r="B145" t="s">
        <v>169</v>
      </c>
      <c r="C145" s="1">
        <v>973</v>
      </c>
      <c r="D145">
        <v>498</v>
      </c>
      <c r="E145" s="3">
        <f t="shared" si="14"/>
        <v>87.209760000000003</v>
      </c>
      <c r="F145" s="3">
        <f t="shared" si="15"/>
        <v>288.75036</v>
      </c>
      <c r="G145">
        <v>87</v>
      </c>
      <c r="H145" s="3">
        <f t="shared" si="16"/>
        <v>15.235440000000001</v>
      </c>
      <c r="I145" s="3">
        <f t="shared" si="17"/>
        <v>50.444339999999997</v>
      </c>
      <c r="J145" s="17">
        <f t="shared" si="20"/>
        <v>17.469879518072286</v>
      </c>
      <c r="K145" s="1">
        <f>'T1. Graduation Rates'!D144*'T1. Graduation Rates'!L144/100</f>
        <v>7.93</v>
      </c>
      <c r="L145" s="35">
        <f t="shared" si="18"/>
        <v>1.3887015999999999</v>
      </c>
      <c r="M145" s="35">
        <f t="shared" si="19"/>
        <v>4.5979725999999994</v>
      </c>
      <c r="N145" s="44"/>
      <c r="O145" s="45">
        <f>'T1. Graduation Rates'!C144*'T1. Graduation Rates'!L144*0.0001*0.17512</f>
        <v>0.11075464400000001</v>
      </c>
      <c r="P145" s="45">
        <f>'T1. Graduation Rates'!C144*'T1. Graduation Rates'!L144*0.0001*0.57982</f>
        <v>0.36670715900000006</v>
      </c>
    </row>
    <row r="146" spans="1:16">
      <c r="A146" s="2" t="s">
        <v>46</v>
      </c>
      <c r="B146" t="s">
        <v>170</v>
      </c>
      <c r="C146" s="1">
        <v>964</v>
      </c>
      <c r="D146">
        <v>270</v>
      </c>
      <c r="E146" s="3">
        <f t="shared" si="14"/>
        <v>47.282400000000003</v>
      </c>
      <c r="F146" s="3">
        <f t="shared" si="15"/>
        <v>156.5514</v>
      </c>
      <c r="G146">
        <v>90</v>
      </c>
      <c r="H146" s="3">
        <f t="shared" si="16"/>
        <v>15.7608</v>
      </c>
      <c r="I146" s="3">
        <f t="shared" si="17"/>
        <v>52.183799999999998</v>
      </c>
      <c r="J146" s="17">
        <f t="shared" si="20"/>
        <v>33.333333333333329</v>
      </c>
      <c r="K146" s="1">
        <f>'T1. Graduation Rates'!D145*'T1. Graduation Rates'!L145/100</f>
        <v>13.065</v>
      </c>
      <c r="L146" s="35">
        <f t="shared" si="18"/>
        <v>2.2879427999999997</v>
      </c>
      <c r="M146" s="35">
        <f t="shared" si="19"/>
        <v>7.5753482999999999</v>
      </c>
      <c r="N146" s="44"/>
      <c r="O146" s="45">
        <f>'T1. Graduation Rates'!C145*'T1. Graduation Rates'!L145*0.0001*0.17512</f>
        <v>0.109730192</v>
      </c>
      <c r="P146" s="45">
        <f>'T1. Graduation Rates'!C145*'T1. Graduation Rates'!L145*0.0001*0.57982</f>
        <v>0.36331521200000005</v>
      </c>
    </row>
    <row r="147" spans="1:16">
      <c r="A147" s="2" t="s">
        <v>54</v>
      </c>
      <c r="B147" t="s">
        <v>171</v>
      </c>
      <c r="C147" s="1">
        <v>941</v>
      </c>
      <c r="D147">
        <v>45</v>
      </c>
      <c r="E147" s="3">
        <f t="shared" si="14"/>
        <v>7.8803999999999998</v>
      </c>
      <c r="F147" s="3">
        <f t="shared" si="15"/>
        <v>26.091899999999999</v>
      </c>
      <c r="G147">
        <v>20</v>
      </c>
      <c r="H147" s="3">
        <f t="shared" si="16"/>
        <v>3.5023999999999997</v>
      </c>
      <c r="I147" s="3">
        <f t="shared" si="17"/>
        <v>11.596399999999999</v>
      </c>
      <c r="J147" s="17">
        <f t="shared" si="20"/>
        <v>44.444444444444443</v>
      </c>
      <c r="K147" s="1">
        <f>'T1. Graduation Rates'!D146*'T1. Graduation Rates'!L146/100</f>
        <v>6.76</v>
      </c>
      <c r="L147" s="35">
        <f t="shared" si="18"/>
        <v>1.1838111999999998</v>
      </c>
      <c r="M147" s="35">
        <f t="shared" si="19"/>
        <v>3.9195831999999999</v>
      </c>
      <c r="N147" s="44"/>
      <c r="O147" s="45">
        <f>'T1. Graduation Rates'!C146*'T1. Graduation Rates'!L146*0.0001*0.17512</f>
        <v>0.107112148</v>
      </c>
      <c r="P147" s="45">
        <f>'T1. Graduation Rates'!C146*'T1. Graduation Rates'!L146*0.0001*0.57982</f>
        <v>0.35464690300000001</v>
      </c>
    </row>
    <row r="148" spans="1:16">
      <c r="A148" s="2" t="s">
        <v>172</v>
      </c>
      <c r="B148" t="s">
        <v>173</v>
      </c>
      <c r="C148" s="1">
        <v>940</v>
      </c>
      <c r="D148">
        <v>50</v>
      </c>
      <c r="E148" s="3">
        <f t="shared" si="14"/>
        <v>8.7560000000000002</v>
      </c>
      <c r="F148" s="3">
        <f t="shared" si="15"/>
        <v>28.991</v>
      </c>
      <c r="G148">
        <v>15</v>
      </c>
      <c r="H148" s="3">
        <f t="shared" si="16"/>
        <v>2.6267999999999998</v>
      </c>
      <c r="I148" s="3">
        <f t="shared" si="17"/>
        <v>8.6973000000000003</v>
      </c>
      <c r="J148" s="17">
        <f t="shared" si="20"/>
        <v>30</v>
      </c>
      <c r="K148" s="1">
        <f>'T1. Graduation Rates'!D147*'T1. Graduation Rates'!L147/100</f>
        <v>4.42</v>
      </c>
      <c r="L148" s="35">
        <f t="shared" si="18"/>
        <v>0.77403040000000001</v>
      </c>
      <c r="M148" s="35">
        <f t="shared" si="19"/>
        <v>2.5628044000000001</v>
      </c>
      <c r="N148" s="44"/>
      <c r="O148" s="45">
        <f>'T1. Graduation Rates'!C147*'T1. Graduation Rates'!L147*0.0001*0.17512</f>
        <v>0.10699831999999999</v>
      </c>
      <c r="P148" s="45">
        <f>'T1. Graduation Rates'!C147*'T1. Graduation Rates'!L147*0.0001*0.57982</f>
        <v>0.35427002000000002</v>
      </c>
    </row>
    <row r="149" spans="1:16">
      <c r="A149" s="2" t="s">
        <v>49</v>
      </c>
      <c r="B149" t="s">
        <v>174</v>
      </c>
      <c r="C149" s="1">
        <v>929</v>
      </c>
      <c r="D149">
        <v>31</v>
      </c>
      <c r="E149" s="3">
        <f t="shared" si="14"/>
        <v>5.4287200000000002</v>
      </c>
      <c r="F149" s="3">
        <f t="shared" si="15"/>
        <v>17.974419999999999</v>
      </c>
      <c r="G149">
        <v>4</v>
      </c>
      <c r="H149" s="3">
        <f t="shared" si="16"/>
        <v>0.70047999999999999</v>
      </c>
      <c r="I149" s="3">
        <f t="shared" si="17"/>
        <v>2.31928</v>
      </c>
      <c r="J149" s="17">
        <f t="shared" si="20"/>
        <v>12.903225806451616</v>
      </c>
      <c r="K149" s="1">
        <f>'T1. Graduation Rates'!D148*'T1. Graduation Rates'!L148/100</f>
        <v>1.885</v>
      </c>
      <c r="L149" s="35">
        <f t="shared" si="18"/>
        <v>0.33010119999999998</v>
      </c>
      <c r="M149" s="35">
        <f t="shared" si="19"/>
        <v>1.0929607000000001</v>
      </c>
      <c r="N149" s="44"/>
      <c r="O149" s="45">
        <f>'T1. Graduation Rates'!C148*'T1. Graduation Rates'!L148*0.0001*0.17512</f>
        <v>0.10574621199999999</v>
      </c>
      <c r="P149" s="45">
        <f>'T1. Graduation Rates'!C148*'T1. Graduation Rates'!L148*0.0001*0.57982</f>
        <v>0.35012430700000002</v>
      </c>
    </row>
    <row r="150" spans="1:16">
      <c r="A150" s="2" t="s">
        <v>46</v>
      </c>
      <c r="B150" t="s">
        <v>175</v>
      </c>
      <c r="C150" s="1">
        <v>922</v>
      </c>
      <c r="D150">
        <v>50</v>
      </c>
      <c r="E150" s="3">
        <f t="shared" si="14"/>
        <v>8.7560000000000002</v>
      </c>
      <c r="F150" s="3">
        <f t="shared" si="15"/>
        <v>28.991</v>
      </c>
      <c r="G150">
        <v>5</v>
      </c>
      <c r="H150" s="3">
        <f t="shared" si="16"/>
        <v>0.87559999999999993</v>
      </c>
      <c r="I150" s="3">
        <f t="shared" si="17"/>
        <v>2.8990999999999998</v>
      </c>
      <c r="J150" s="17">
        <f t="shared" si="20"/>
        <v>10</v>
      </c>
      <c r="K150" s="1">
        <f>'T1. Graduation Rates'!D149*'T1. Graduation Rates'!L149/100</f>
        <v>2.6</v>
      </c>
      <c r="L150" s="35">
        <f t="shared" si="18"/>
        <v>0.45531199999999999</v>
      </c>
      <c r="M150" s="35">
        <f t="shared" si="19"/>
        <v>1.5075320000000001</v>
      </c>
      <c r="N150" s="44"/>
      <c r="O150" s="45">
        <f>'T1. Graduation Rates'!C149*'T1. Graduation Rates'!L149*0.0001*0.17512</f>
        <v>0.104949416</v>
      </c>
      <c r="P150" s="45">
        <f>'T1. Graduation Rates'!C149*'T1. Graduation Rates'!L149*0.0001*0.57982</f>
        <v>0.34748612600000001</v>
      </c>
    </row>
    <row r="151" spans="1:16">
      <c r="A151" s="2" t="s">
        <v>161</v>
      </c>
      <c r="B151" t="s">
        <v>176</v>
      </c>
      <c r="C151" s="1">
        <v>913</v>
      </c>
      <c r="D151">
        <v>103</v>
      </c>
      <c r="E151" s="3">
        <f t="shared" si="14"/>
        <v>18.03736</v>
      </c>
      <c r="F151" s="3">
        <f t="shared" si="15"/>
        <v>59.72146</v>
      </c>
      <c r="G151">
        <v>60</v>
      </c>
      <c r="H151" s="3">
        <f t="shared" si="16"/>
        <v>10.507199999999999</v>
      </c>
      <c r="I151" s="3">
        <f t="shared" si="17"/>
        <v>34.789200000000001</v>
      </c>
      <c r="J151" s="17">
        <f t="shared" si="20"/>
        <v>58.252427184466015</v>
      </c>
      <c r="K151" s="1">
        <f>'T1. Graduation Rates'!D150*'T1. Graduation Rates'!L150/100</f>
        <v>23.855</v>
      </c>
      <c r="L151" s="35">
        <f t="shared" si="18"/>
        <v>4.1774876000000001</v>
      </c>
      <c r="M151" s="35">
        <f t="shared" si="19"/>
        <v>13.8316061</v>
      </c>
      <c r="N151" s="44"/>
      <c r="O151" s="45">
        <f>'T1. Graduation Rates'!C150*'T1. Graduation Rates'!L150*0.0001*0.17512</f>
        <v>0.10392496400000001</v>
      </c>
      <c r="P151" s="45">
        <f>'T1. Graduation Rates'!C150*'T1. Graduation Rates'!L150*0.0001*0.57982</f>
        <v>0.344094179</v>
      </c>
    </row>
    <row r="152" spans="1:16">
      <c r="A152" s="2" t="s">
        <v>5</v>
      </c>
      <c r="B152" t="s">
        <v>177</v>
      </c>
      <c r="C152" s="1">
        <v>903</v>
      </c>
      <c r="D152">
        <v>662</v>
      </c>
      <c r="E152" s="3">
        <f t="shared" si="14"/>
        <v>115.92944</v>
      </c>
      <c r="F152" s="3">
        <f t="shared" si="15"/>
        <v>383.84084000000001</v>
      </c>
      <c r="G152">
        <v>296</v>
      </c>
      <c r="H152" s="3">
        <f t="shared" si="16"/>
        <v>51.835520000000002</v>
      </c>
      <c r="I152" s="3">
        <f t="shared" si="17"/>
        <v>171.62672000000001</v>
      </c>
      <c r="J152" s="17">
        <f t="shared" si="20"/>
        <v>44.71299093655589</v>
      </c>
      <c r="K152" s="1">
        <f>'T1. Graduation Rates'!D151*'T1. Graduation Rates'!L151/100</f>
        <v>22.295000000000002</v>
      </c>
      <c r="L152" s="35">
        <f t="shared" si="18"/>
        <v>3.9043004000000003</v>
      </c>
      <c r="M152" s="35">
        <f t="shared" si="19"/>
        <v>12.927086900000001</v>
      </c>
      <c r="N152" s="44"/>
      <c r="O152" s="45">
        <f>'T1. Graduation Rates'!C151*'T1. Graduation Rates'!L151*0.0001*0.17512</f>
        <v>0.10278668400000002</v>
      </c>
      <c r="P152" s="45">
        <f>'T1. Graduation Rates'!C151*'T1. Graduation Rates'!L151*0.0001*0.57982</f>
        <v>0.34032534900000005</v>
      </c>
    </row>
    <row r="153" spans="1:16">
      <c r="A153" s="2" t="s">
        <v>46</v>
      </c>
      <c r="B153" t="s">
        <v>178</v>
      </c>
      <c r="C153" s="1">
        <v>902</v>
      </c>
      <c r="D153">
        <v>65</v>
      </c>
      <c r="E153" s="3">
        <f t="shared" si="14"/>
        <v>11.3828</v>
      </c>
      <c r="F153" s="3">
        <f t="shared" si="15"/>
        <v>37.688299999999998</v>
      </c>
      <c r="G153">
        <v>17</v>
      </c>
      <c r="H153" s="3">
        <f t="shared" si="16"/>
        <v>2.9770400000000001</v>
      </c>
      <c r="I153" s="3">
        <f t="shared" si="17"/>
        <v>9.8569399999999998</v>
      </c>
      <c r="J153" s="17">
        <f t="shared" si="20"/>
        <v>26.153846153846157</v>
      </c>
      <c r="K153" s="1">
        <f>'T1. Graduation Rates'!D152*'T1. Graduation Rates'!L152/100</f>
        <v>4.29</v>
      </c>
      <c r="L153" s="35">
        <f t="shared" si="18"/>
        <v>0.75126479999999995</v>
      </c>
      <c r="M153" s="35">
        <f t="shared" si="19"/>
        <v>2.4874277999999999</v>
      </c>
      <c r="N153" s="44"/>
      <c r="O153" s="45">
        <f>'T1. Graduation Rates'!C152*'T1. Graduation Rates'!L152*0.0001*0.17512</f>
        <v>0.10267285600000001</v>
      </c>
      <c r="P153" s="45">
        <f>'T1. Graduation Rates'!C152*'T1. Graduation Rates'!L152*0.0001*0.57982</f>
        <v>0.339948466</v>
      </c>
    </row>
    <row r="154" spans="1:16">
      <c r="A154" s="2" t="s">
        <v>49</v>
      </c>
      <c r="B154" t="s">
        <v>179</v>
      </c>
      <c r="C154" s="1">
        <v>883</v>
      </c>
      <c r="D154">
        <v>150</v>
      </c>
      <c r="E154" s="3">
        <f t="shared" si="14"/>
        <v>26.268000000000001</v>
      </c>
      <c r="F154" s="3">
        <f t="shared" si="15"/>
        <v>86.972999999999999</v>
      </c>
      <c r="G154">
        <v>72</v>
      </c>
      <c r="H154" s="3">
        <f t="shared" si="16"/>
        <v>12.608639999999999</v>
      </c>
      <c r="I154" s="3">
        <f t="shared" si="17"/>
        <v>41.747039999999998</v>
      </c>
      <c r="J154" s="17">
        <f t="shared" si="20"/>
        <v>48</v>
      </c>
      <c r="K154" s="1">
        <f>'T1. Graduation Rates'!D153*'T1. Graduation Rates'!L153/100</f>
        <v>13.845000000000001</v>
      </c>
      <c r="L154" s="35">
        <f t="shared" si="18"/>
        <v>2.4245364</v>
      </c>
      <c r="M154" s="35">
        <f t="shared" si="19"/>
        <v>8.0276078999999996</v>
      </c>
      <c r="N154" s="44"/>
      <c r="O154" s="45">
        <f>'T1. Graduation Rates'!C153*'T1. Graduation Rates'!L153*0.0001*0.17512</f>
        <v>0.10051012400000001</v>
      </c>
      <c r="P154" s="45">
        <f>'T1. Graduation Rates'!C153*'T1. Graduation Rates'!L153*0.0001*0.57982</f>
        <v>0.33278768900000005</v>
      </c>
    </row>
    <row r="155" spans="1:16">
      <c r="A155" s="2" t="s">
        <v>180</v>
      </c>
      <c r="B155" t="s">
        <v>181</v>
      </c>
      <c r="C155" s="1">
        <v>877</v>
      </c>
      <c r="D155">
        <v>147</v>
      </c>
      <c r="E155" s="3">
        <f t="shared" si="14"/>
        <v>25.742639999999998</v>
      </c>
      <c r="F155" s="3">
        <f t="shared" si="15"/>
        <v>85.233540000000005</v>
      </c>
      <c r="G155">
        <v>58</v>
      </c>
      <c r="H155" s="3">
        <f t="shared" si="16"/>
        <v>10.15696</v>
      </c>
      <c r="I155" s="3">
        <f t="shared" si="17"/>
        <v>33.629559999999998</v>
      </c>
      <c r="J155" s="17">
        <f t="shared" si="20"/>
        <v>39.455782312925166</v>
      </c>
      <c r="K155" s="1">
        <f>'T1. Graduation Rates'!D154*'T1. Graduation Rates'!L154/100</f>
        <v>11.765000000000001</v>
      </c>
      <c r="L155" s="35">
        <f t="shared" si="18"/>
        <v>2.0602868000000001</v>
      </c>
      <c r="M155" s="35">
        <f t="shared" si="19"/>
        <v>6.8215823000000002</v>
      </c>
      <c r="N155" s="44"/>
      <c r="O155" s="45">
        <f>'T1. Graduation Rates'!C154*'T1. Graduation Rates'!L154*0.0001*0.17512</f>
        <v>9.9827156000000014E-2</v>
      </c>
      <c r="P155" s="45">
        <f>'T1. Graduation Rates'!C154*'T1. Graduation Rates'!L154*0.0001*0.57982</f>
        <v>0.33052639100000003</v>
      </c>
    </row>
    <row r="156" spans="1:16">
      <c r="A156" s="2" t="s">
        <v>182</v>
      </c>
      <c r="B156" t="s">
        <v>183</v>
      </c>
      <c r="C156" s="1">
        <v>862</v>
      </c>
      <c r="D156">
        <v>81</v>
      </c>
      <c r="E156" s="3">
        <f t="shared" si="14"/>
        <v>14.18472</v>
      </c>
      <c r="F156" s="3">
        <f t="shared" si="15"/>
        <v>46.965420000000002</v>
      </c>
      <c r="G156">
        <v>27</v>
      </c>
      <c r="H156" s="3">
        <f t="shared" si="16"/>
        <v>4.7282399999999996</v>
      </c>
      <c r="I156" s="3">
        <f t="shared" si="17"/>
        <v>15.655139999999999</v>
      </c>
      <c r="J156" s="17">
        <f t="shared" si="20"/>
        <v>33.333333333333329</v>
      </c>
      <c r="K156" s="1">
        <f>'T1. Graduation Rates'!D155*'T1. Graduation Rates'!L155/100</f>
        <v>6.5650000000000004</v>
      </c>
      <c r="L156" s="35">
        <f t="shared" si="18"/>
        <v>1.1496628</v>
      </c>
      <c r="M156" s="35">
        <f t="shared" si="19"/>
        <v>3.8065183</v>
      </c>
      <c r="N156" s="44"/>
      <c r="O156" s="45">
        <f>'T1. Graduation Rates'!C155*'T1. Graduation Rates'!L155*0.0001*0.17512</f>
        <v>9.8119735999999999E-2</v>
      </c>
      <c r="P156" s="45">
        <f>'T1. Graduation Rates'!C155*'T1. Graduation Rates'!L155*0.0001*0.57982</f>
        <v>0.324873146</v>
      </c>
    </row>
    <row r="157" spans="1:16">
      <c r="A157" s="2" t="s">
        <v>40</v>
      </c>
      <c r="B157" t="s">
        <v>184</v>
      </c>
      <c r="C157" s="1">
        <v>854</v>
      </c>
      <c r="D157">
        <v>123</v>
      </c>
      <c r="E157" s="3">
        <f t="shared" si="14"/>
        <v>21.539760000000001</v>
      </c>
      <c r="F157" s="3">
        <f t="shared" si="15"/>
        <v>71.317859999999996</v>
      </c>
      <c r="G157">
        <v>46</v>
      </c>
      <c r="H157" s="3">
        <f t="shared" si="16"/>
        <v>8.0555199999999996</v>
      </c>
      <c r="I157" s="3">
        <f t="shared" si="17"/>
        <v>26.671720000000001</v>
      </c>
      <c r="J157" s="17">
        <f t="shared" si="20"/>
        <v>37.398373983739845</v>
      </c>
      <c r="K157" s="1">
        <f>'T1. Graduation Rates'!D156*'T1. Graduation Rates'!L156/100</f>
        <v>6.11</v>
      </c>
      <c r="L157" s="35">
        <f t="shared" si="18"/>
        <v>1.0699832</v>
      </c>
      <c r="M157" s="35">
        <f t="shared" si="19"/>
        <v>3.5427002000000001</v>
      </c>
      <c r="N157" s="44"/>
      <c r="O157" s="45">
        <f>'T1. Graduation Rates'!C156*'T1. Graduation Rates'!L156*0.0001*0.17512</f>
        <v>9.7209112E-2</v>
      </c>
      <c r="P157" s="45">
        <f>'T1. Graduation Rates'!C156*'T1. Graduation Rates'!L156*0.0001*0.57982</f>
        <v>0.32185808200000005</v>
      </c>
    </row>
    <row r="158" spans="1:16">
      <c r="A158" s="2" t="s">
        <v>455</v>
      </c>
      <c r="B158" t="s">
        <v>185</v>
      </c>
      <c r="C158" s="1">
        <v>852</v>
      </c>
      <c r="D158">
        <v>587</v>
      </c>
      <c r="E158" s="3">
        <f t="shared" si="14"/>
        <v>102.79544</v>
      </c>
      <c r="F158" s="3">
        <f t="shared" si="15"/>
        <v>340.35433999999998</v>
      </c>
      <c r="G158">
        <v>340</v>
      </c>
      <c r="H158" s="3">
        <f t="shared" si="16"/>
        <v>59.540799999999997</v>
      </c>
      <c r="I158" s="3">
        <f t="shared" si="17"/>
        <v>197.1388</v>
      </c>
      <c r="J158" s="17">
        <f t="shared" si="20"/>
        <v>57.921635434412266</v>
      </c>
      <c r="K158" s="1">
        <f>'T1. Graduation Rates'!D157*'T1. Graduation Rates'!L157/100</f>
        <v>26.715</v>
      </c>
      <c r="L158" s="35">
        <f t="shared" si="18"/>
        <v>4.6783308000000003</v>
      </c>
      <c r="M158" s="35">
        <f t="shared" si="19"/>
        <v>15.4898913</v>
      </c>
      <c r="N158" s="44"/>
      <c r="O158" s="45">
        <f>'T1. Graduation Rates'!C157*'T1. Graduation Rates'!L157*0.0001*0.17512</f>
        <v>9.6981456000000008E-2</v>
      </c>
      <c r="P158" s="45">
        <f>'T1. Graduation Rates'!C157*'T1. Graduation Rates'!L157*0.0001*0.57982</f>
        <v>0.32110431600000006</v>
      </c>
    </row>
    <row r="159" spans="1:16">
      <c r="A159" s="2" t="s">
        <v>453</v>
      </c>
      <c r="B159" t="s">
        <v>186</v>
      </c>
      <c r="C159" s="1">
        <v>847</v>
      </c>
      <c r="D159">
        <v>457</v>
      </c>
      <c r="E159" s="3">
        <f t="shared" si="14"/>
        <v>80.029839999999993</v>
      </c>
      <c r="F159" s="3">
        <f t="shared" si="15"/>
        <v>264.97773999999998</v>
      </c>
      <c r="G159">
        <v>158</v>
      </c>
      <c r="H159" s="3">
        <f t="shared" si="16"/>
        <v>27.668959999999998</v>
      </c>
      <c r="I159" s="3">
        <f t="shared" si="17"/>
        <v>91.611559999999997</v>
      </c>
      <c r="J159" s="17">
        <f t="shared" si="20"/>
        <v>34.573304157549231</v>
      </c>
      <c r="K159" s="1">
        <f>'T1. Graduation Rates'!D158*'T1. Graduation Rates'!L158/100</f>
        <v>15.47</v>
      </c>
      <c r="L159" s="35">
        <f t="shared" si="18"/>
        <v>2.7091064</v>
      </c>
      <c r="M159" s="35">
        <f t="shared" si="19"/>
        <v>8.9698153999999999</v>
      </c>
      <c r="N159" s="44"/>
      <c r="O159" s="45">
        <f>'T1. Graduation Rates'!C158*'T1. Graduation Rates'!L158*0.0001*0.17512</f>
        <v>9.6412315999999998E-2</v>
      </c>
      <c r="P159" s="45">
        <f>'T1. Graduation Rates'!C158*'T1. Graduation Rates'!L158*0.0001*0.57982</f>
        <v>0.31921990099999997</v>
      </c>
    </row>
    <row r="160" spans="1:16">
      <c r="A160" s="2" t="s">
        <v>83</v>
      </c>
      <c r="B160" t="s">
        <v>187</v>
      </c>
      <c r="C160" s="1">
        <v>838</v>
      </c>
      <c r="D160">
        <v>94</v>
      </c>
      <c r="E160" s="3">
        <f t="shared" si="14"/>
        <v>16.461279999999999</v>
      </c>
      <c r="F160" s="3">
        <f t="shared" si="15"/>
        <v>54.503079999999997</v>
      </c>
      <c r="G160">
        <v>54</v>
      </c>
      <c r="H160" s="3">
        <f t="shared" si="16"/>
        <v>9.4564799999999991</v>
      </c>
      <c r="I160" s="3">
        <f t="shared" si="17"/>
        <v>31.310279999999999</v>
      </c>
      <c r="J160" s="17">
        <f t="shared" si="20"/>
        <v>57.446808510638306</v>
      </c>
      <c r="K160" s="1">
        <f>'T1. Graduation Rates'!D159*'T1. Graduation Rates'!L159/100</f>
        <v>14.234999999999999</v>
      </c>
      <c r="L160" s="35">
        <f t="shared" si="18"/>
        <v>2.4928331999999997</v>
      </c>
      <c r="M160" s="35">
        <f t="shared" si="19"/>
        <v>8.2537377000000003</v>
      </c>
      <c r="N160" s="44"/>
      <c r="O160" s="45">
        <f>'T1. Graduation Rates'!C159*'T1. Graduation Rates'!L159*0.0001*0.17512</f>
        <v>9.5387864000000017E-2</v>
      </c>
      <c r="P160" s="45">
        <f>'T1. Graduation Rates'!C159*'T1. Graduation Rates'!L159*0.0001*0.57982</f>
        <v>0.31582795400000002</v>
      </c>
    </row>
    <row r="161" spans="1:16">
      <c r="A161" s="2" t="s">
        <v>46</v>
      </c>
      <c r="B161" t="s">
        <v>188</v>
      </c>
      <c r="C161" s="1">
        <v>834</v>
      </c>
      <c r="D161">
        <v>39</v>
      </c>
      <c r="E161" s="3">
        <f t="shared" si="14"/>
        <v>6.8296799999999998</v>
      </c>
      <c r="F161" s="3">
        <f t="shared" si="15"/>
        <v>22.61298</v>
      </c>
      <c r="G161">
        <v>16</v>
      </c>
      <c r="H161" s="3">
        <f t="shared" si="16"/>
        <v>2.80192</v>
      </c>
      <c r="I161" s="3">
        <f t="shared" si="17"/>
        <v>9.27712</v>
      </c>
      <c r="J161" s="17">
        <f t="shared" si="20"/>
        <v>41.025641025641022</v>
      </c>
      <c r="K161" s="1">
        <f>'T1. Graduation Rates'!D160*'T1. Graduation Rates'!L160/100</f>
        <v>6.37</v>
      </c>
      <c r="L161" s="35">
        <f t="shared" si="18"/>
        <v>1.1155143999999999</v>
      </c>
      <c r="M161" s="35">
        <f t="shared" si="19"/>
        <v>3.6934534000000001</v>
      </c>
      <c r="N161" s="44"/>
      <c r="O161" s="45">
        <f>'T1. Graduation Rates'!C160*'T1. Graduation Rates'!L160*0.0001*0.17512</f>
        <v>9.4932552000000003E-2</v>
      </c>
      <c r="P161" s="45">
        <f>'T1. Graduation Rates'!C160*'T1. Graduation Rates'!L160*0.0001*0.57982</f>
        <v>0.31432042200000004</v>
      </c>
    </row>
    <row r="162" spans="1:16">
      <c r="A162" s="2" t="s">
        <v>49</v>
      </c>
      <c r="B162" t="s">
        <v>189</v>
      </c>
      <c r="C162" s="1">
        <v>833</v>
      </c>
      <c r="D162">
        <v>38</v>
      </c>
      <c r="E162" s="3">
        <f t="shared" si="14"/>
        <v>6.65456</v>
      </c>
      <c r="F162" s="3">
        <f t="shared" si="15"/>
        <v>22.033159999999999</v>
      </c>
      <c r="G162">
        <v>6</v>
      </c>
      <c r="H162" s="3">
        <f t="shared" si="16"/>
        <v>1.0507200000000001</v>
      </c>
      <c r="I162" s="3">
        <f t="shared" si="17"/>
        <v>3.47892</v>
      </c>
      <c r="J162" s="17">
        <f t="shared" si="20"/>
        <v>15.789473684210527</v>
      </c>
      <c r="K162" s="1">
        <f>'T1. Graduation Rates'!D161*'T1. Graduation Rates'!L161/100</f>
        <v>1.365</v>
      </c>
      <c r="L162" s="35">
        <f t="shared" si="18"/>
        <v>0.2390388</v>
      </c>
      <c r="M162" s="35">
        <f t="shared" si="19"/>
        <v>0.79145429999999994</v>
      </c>
      <c r="N162" s="44"/>
      <c r="O162" s="45">
        <f>'T1. Graduation Rates'!C161*'T1. Graduation Rates'!L161*0.0001*0.17512</f>
        <v>9.4818723999999993E-2</v>
      </c>
      <c r="P162" s="45">
        <f>'T1. Graduation Rates'!C161*'T1. Graduation Rates'!L161*0.0001*0.57982</f>
        <v>0.31394353899999999</v>
      </c>
    </row>
    <row r="163" spans="1:16">
      <c r="A163" s="2" t="s">
        <v>127</v>
      </c>
      <c r="B163" t="s">
        <v>190</v>
      </c>
      <c r="C163" s="1">
        <v>824</v>
      </c>
      <c r="D163">
        <v>69</v>
      </c>
      <c r="E163" s="3">
        <f t="shared" si="14"/>
        <v>12.08328</v>
      </c>
      <c r="F163" s="3">
        <f t="shared" si="15"/>
        <v>40.007579999999997</v>
      </c>
      <c r="G163">
        <v>15</v>
      </c>
      <c r="H163" s="3">
        <f t="shared" si="16"/>
        <v>2.6267999999999998</v>
      </c>
      <c r="I163" s="3">
        <f t="shared" si="17"/>
        <v>8.6973000000000003</v>
      </c>
      <c r="J163" s="17">
        <f t="shared" si="20"/>
        <v>21.739130434782609</v>
      </c>
      <c r="K163" s="1">
        <f>'T1. Graduation Rates'!D162*'T1. Graduation Rates'!L162/100</f>
        <v>3.51</v>
      </c>
      <c r="L163" s="35">
        <f t="shared" si="18"/>
        <v>0.61467119999999997</v>
      </c>
      <c r="M163" s="35">
        <f t="shared" si="19"/>
        <v>2.0351681999999998</v>
      </c>
      <c r="N163" s="44"/>
      <c r="O163" s="45">
        <f>'T1. Graduation Rates'!C162*'T1. Graduation Rates'!L162*0.0001*0.17512</f>
        <v>9.3794272000000012E-2</v>
      </c>
      <c r="P163" s="45">
        <f>'T1. Graduation Rates'!C162*'T1. Graduation Rates'!L162*0.0001*0.57982</f>
        <v>0.31055159200000004</v>
      </c>
    </row>
    <row r="164" spans="1:16">
      <c r="A164" s="2" t="s">
        <v>5</v>
      </c>
      <c r="B164" t="s">
        <v>191</v>
      </c>
      <c r="C164" s="1">
        <v>821</v>
      </c>
      <c r="D164">
        <v>34</v>
      </c>
      <c r="E164" s="3">
        <f t="shared" si="14"/>
        <v>5.9540800000000003</v>
      </c>
      <c r="F164" s="3">
        <f t="shared" si="15"/>
        <v>19.71388</v>
      </c>
      <c r="G164">
        <v>8</v>
      </c>
      <c r="H164" s="3">
        <f t="shared" si="16"/>
        <v>1.40096</v>
      </c>
      <c r="I164" s="3">
        <f t="shared" si="17"/>
        <v>4.63856</v>
      </c>
      <c r="J164" s="17">
        <f t="shared" si="20"/>
        <v>23.52941176470588</v>
      </c>
      <c r="K164" s="1">
        <f>'T1. Graduation Rates'!D163*'T1. Graduation Rates'!L163/100</f>
        <v>5.915</v>
      </c>
      <c r="L164" s="35">
        <f t="shared" si="18"/>
        <v>1.0358347999999999</v>
      </c>
      <c r="M164" s="35">
        <f t="shared" si="19"/>
        <v>3.4296353000000002</v>
      </c>
      <c r="N164" s="44"/>
      <c r="O164" s="45">
        <f>'T1. Graduation Rates'!C163*'T1. Graduation Rates'!L163*0.0001*0.17512</f>
        <v>9.3452788000000009E-2</v>
      </c>
      <c r="P164" s="45">
        <f>'T1. Graduation Rates'!C163*'T1. Graduation Rates'!L163*0.0001*0.57982</f>
        <v>0.30942094300000006</v>
      </c>
    </row>
    <row r="165" spans="1:16">
      <c r="A165" s="2" t="s">
        <v>40</v>
      </c>
      <c r="B165" t="s">
        <v>192</v>
      </c>
      <c r="C165" s="1">
        <v>806</v>
      </c>
      <c r="D165">
        <v>90</v>
      </c>
      <c r="E165" s="3">
        <f t="shared" ref="E165:E228" si="21">D165*0.17512</f>
        <v>15.7608</v>
      </c>
      <c r="F165" s="3">
        <f t="shared" ref="F165:F228" si="22">D165*0.57982</f>
        <v>52.183799999999998</v>
      </c>
      <c r="G165">
        <v>26</v>
      </c>
      <c r="H165" s="3">
        <f t="shared" ref="H165:H228" si="23">G165*0.17512</f>
        <v>4.5531199999999998</v>
      </c>
      <c r="I165" s="3">
        <f t="shared" ref="I165:I228" si="24">G165*0.57982</f>
        <v>15.07532</v>
      </c>
      <c r="J165" s="17">
        <f t="shared" si="20"/>
        <v>28.888888888888893</v>
      </c>
      <c r="K165" s="1">
        <f>'T1. Graduation Rates'!D164*'T1. Graduation Rates'!L164/100</f>
        <v>8.3849999999999998</v>
      </c>
      <c r="L165" s="35">
        <f t="shared" ref="L165:L228" si="25">K165*0.17512</f>
        <v>1.4683812000000001</v>
      </c>
      <c r="M165" s="35">
        <f t="shared" ref="M165:M228" si="26">K165*0.57982</f>
        <v>4.8617907000000002</v>
      </c>
      <c r="N165" s="44"/>
      <c r="O165" s="45">
        <f>'T1. Graduation Rates'!C164*'T1. Graduation Rates'!L164*0.0001*0.17512</f>
        <v>9.1745368000000008E-2</v>
      </c>
      <c r="P165" s="45">
        <f>'T1. Graduation Rates'!C164*'T1. Graduation Rates'!L164*0.0001*0.57982</f>
        <v>0.30376769800000003</v>
      </c>
    </row>
    <row r="166" spans="1:16">
      <c r="A166" s="2" t="s">
        <v>49</v>
      </c>
      <c r="B166" t="s">
        <v>193</v>
      </c>
      <c r="C166" s="1">
        <v>801</v>
      </c>
      <c r="D166">
        <v>65</v>
      </c>
      <c r="E166" s="3">
        <f t="shared" si="21"/>
        <v>11.3828</v>
      </c>
      <c r="F166" s="3">
        <f t="shared" si="22"/>
        <v>37.688299999999998</v>
      </c>
      <c r="G166">
        <v>25</v>
      </c>
      <c r="H166" s="3">
        <f t="shared" si="23"/>
        <v>4.3780000000000001</v>
      </c>
      <c r="I166" s="3">
        <f t="shared" si="24"/>
        <v>14.4955</v>
      </c>
      <c r="J166" s="17">
        <f t="shared" si="20"/>
        <v>38.461538461538467</v>
      </c>
      <c r="K166" s="1">
        <f>'T1. Graduation Rates'!D165*'T1. Graduation Rates'!L165/100</f>
        <v>8.2550000000000008</v>
      </c>
      <c r="L166" s="35">
        <f t="shared" si="25"/>
        <v>1.4456156000000002</v>
      </c>
      <c r="M166" s="35">
        <f t="shared" si="26"/>
        <v>4.7864141000000009</v>
      </c>
      <c r="N166" s="44"/>
      <c r="O166" s="45">
        <f>'T1. Graduation Rates'!C165*'T1. Graduation Rates'!L165*0.0001*0.17512</f>
        <v>9.1176228000000012E-2</v>
      </c>
      <c r="P166" s="45">
        <f>'T1. Graduation Rates'!C165*'T1. Graduation Rates'!L165*0.0001*0.57982</f>
        <v>0.30188328300000006</v>
      </c>
    </row>
    <row r="167" spans="1:16">
      <c r="A167" s="2" t="s">
        <v>46</v>
      </c>
      <c r="B167" t="s">
        <v>194</v>
      </c>
      <c r="C167" s="1">
        <v>799</v>
      </c>
      <c r="D167">
        <v>24</v>
      </c>
      <c r="E167" s="3">
        <f t="shared" si="21"/>
        <v>4.2028800000000004</v>
      </c>
      <c r="F167" s="3">
        <f t="shared" si="22"/>
        <v>13.91568</v>
      </c>
      <c r="G167">
        <v>4</v>
      </c>
      <c r="H167" s="3">
        <f t="shared" si="23"/>
        <v>0.70047999999999999</v>
      </c>
      <c r="I167" s="3">
        <f t="shared" si="24"/>
        <v>2.31928</v>
      </c>
      <c r="J167" s="17">
        <f t="shared" si="20"/>
        <v>16.666666666666664</v>
      </c>
      <c r="K167" s="1">
        <f>'T1. Graduation Rates'!D166*'T1. Graduation Rates'!L166/100</f>
        <v>0.45500000000000002</v>
      </c>
      <c r="L167" s="35">
        <f t="shared" si="25"/>
        <v>7.9679600000000003E-2</v>
      </c>
      <c r="M167" s="35">
        <f t="shared" si="26"/>
        <v>0.2638181</v>
      </c>
      <c r="N167" s="44"/>
      <c r="O167" s="45">
        <f>'T1. Graduation Rates'!C166*'T1. Graduation Rates'!L166*0.0001*0.17512</f>
        <v>9.0948571999999991E-2</v>
      </c>
      <c r="P167" s="45">
        <f>'T1. Graduation Rates'!C166*'T1. Graduation Rates'!L166*0.0001*0.57982</f>
        <v>0.30112951700000001</v>
      </c>
    </row>
    <row r="168" spans="1:16">
      <c r="A168" s="2" t="s">
        <v>40</v>
      </c>
      <c r="B168" t="s">
        <v>195</v>
      </c>
      <c r="C168" s="1">
        <v>797</v>
      </c>
      <c r="D168">
        <v>34</v>
      </c>
      <c r="E168" s="3">
        <f t="shared" si="21"/>
        <v>5.9540800000000003</v>
      </c>
      <c r="F168" s="3">
        <f t="shared" si="22"/>
        <v>19.71388</v>
      </c>
      <c r="G168">
        <v>12</v>
      </c>
      <c r="H168" s="3">
        <f t="shared" si="23"/>
        <v>2.1014400000000002</v>
      </c>
      <c r="I168" s="3">
        <f t="shared" si="24"/>
        <v>6.95784</v>
      </c>
      <c r="J168" s="17">
        <f t="shared" si="20"/>
        <v>35.294117647058826</v>
      </c>
      <c r="K168" s="1">
        <f>'T1. Graduation Rates'!D167*'T1. Graduation Rates'!L167/100</f>
        <v>6.5650000000000004</v>
      </c>
      <c r="L168" s="35">
        <f t="shared" si="25"/>
        <v>1.1496628</v>
      </c>
      <c r="M168" s="35">
        <f t="shared" si="26"/>
        <v>3.8065183</v>
      </c>
      <c r="N168" s="44"/>
      <c r="O168" s="45">
        <f>'T1. Graduation Rates'!C167*'T1. Graduation Rates'!L167*0.0001*0.17512</f>
        <v>9.0720915999999999E-2</v>
      </c>
      <c r="P168" s="45">
        <f>'T1. Graduation Rates'!C167*'T1. Graduation Rates'!L167*0.0001*0.57982</f>
        <v>0.30037575100000002</v>
      </c>
    </row>
    <row r="169" spans="1:16">
      <c r="A169" s="2" t="s">
        <v>46</v>
      </c>
      <c r="B169" t="s">
        <v>196</v>
      </c>
      <c r="C169" s="1">
        <v>791</v>
      </c>
      <c r="D169">
        <v>343</v>
      </c>
      <c r="E169" s="3">
        <f t="shared" si="21"/>
        <v>60.066159999999996</v>
      </c>
      <c r="F169" s="3">
        <f t="shared" si="22"/>
        <v>198.87826000000001</v>
      </c>
      <c r="G169">
        <v>103</v>
      </c>
      <c r="H169" s="3">
        <f t="shared" si="23"/>
        <v>18.03736</v>
      </c>
      <c r="I169" s="3">
        <f t="shared" si="24"/>
        <v>59.72146</v>
      </c>
      <c r="J169" s="17">
        <f t="shared" si="20"/>
        <v>30.029154518950435</v>
      </c>
      <c r="K169" s="1">
        <f>'T1. Graduation Rates'!D168*'T1. Graduation Rates'!L168/100</f>
        <v>11.57</v>
      </c>
      <c r="L169" s="35">
        <f t="shared" si="25"/>
        <v>2.0261384000000002</v>
      </c>
      <c r="M169" s="35">
        <f t="shared" si="26"/>
        <v>6.7085173999999999</v>
      </c>
      <c r="N169" s="44"/>
      <c r="O169" s="45">
        <f>'T1. Graduation Rates'!C168*'T1. Graduation Rates'!L168*0.0001*0.17512</f>
        <v>9.0037947999999993E-2</v>
      </c>
      <c r="P169" s="45">
        <f>'T1. Graduation Rates'!C168*'T1. Graduation Rates'!L168*0.0001*0.57982</f>
        <v>0.298114453</v>
      </c>
    </row>
    <row r="170" spans="1:16">
      <c r="A170" s="2" t="s">
        <v>197</v>
      </c>
      <c r="B170" t="s">
        <v>198</v>
      </c>
      <c r="C170" s="1">
        <v>791</v>
      </c>
      <c r="D170">
        <v>73</v>
      </c>
      <c r="E170" s="3">
        <f t="shared" si="21"/>
        <v>12.783759999999999</v>
      </c>
      <c r="F170" s="3">
        <f t="shared" si="22"/>
        <v>42.326860000000003</v>
      </c>
      <c r="G170">
        <v>26</v>
      </c>
      <c r="H170" s="3">
        <f t="shared" si="23"/>
        <v>4.5531199999999998</v>
      </c>
      <c r="I170" s="3">
        <f t="shared" si="24"/>
        <v>15.07532</v>
      </c>
      <c r="J170" s="17">
        <f t="shared" si="20"/>
        <v>35.61643835616438</v>
      </c>
      <c r="K170" s="1">
        <f>'T1. Graduation Rates'!D169*'T1. Graduation Rates'!L169/100</f>
        <v>4.9400000000000004</v>
      </c>
      <c r="L170" s="35">
        <f t="shared" si="25"/>
        <v>0.86509280000000011</v>
      </c>
      <c r="M170" s="35">
        <f t="shared" si="26"/>
        <v>2.8643108000000002</v>
      </c>
      <c r="N170" s="44"/>
      <c r="O170" s="45">
        <f>'T1. Graduation Rates'!C169*'T1. Graduation Rates'!L169*0.0001*0.17512</f>
        <v>9.0037947999999993E-2</v>
      </c>
      <c r="P170" s="45">
        <f>'T1. Graduation Rates'!C169*'T1. Graduation Rates'!L169*0.0001*0.57982</f>
        <v>0.298114453</v>
      </c>
    </row>
    <row r="171" spans="1:16">
      <c r="A171" s="2" t="s">
        <v>49</v>
      </c>
      <c r="B171" t="s">
        <v>199</v>
      </c>
      <c r="C171" s="1">
        <v>779</v>
      </c>
      <c r="D171">
        <v>21</v>
      </c>
      <c r="E171" s="3">
        <f t="shared" si="21"/>
        <v>3.6775199999999999</v>
      </c>
      <c r="F171" s="3">
        <f t="shared" si="22"/>
        <v>12.176220000000001</v>
      </c>
      <c r="G171">
        <v>4</v>
      </c>
      <c r="H171" s="3">
        <f t="shared" si="23"/>
        <v>0.70047999999999999</v>
      </c>
      <c r="I171" s="3">
        <f t="shared" si="24"/>
        <v>2.31928</v>
      </c>
      <c r="J171" s="17">
        <f t="shared" si="20"/>
        <v>19.047619047619047</v>
      </c>
      <c r="K171" s="1">
        <f>'T1. Graduation Rates'!D170*'T1. Graduation Rates'!L170/100</f>
        <v>2.73</v>
      </c>
      <c r="L171" s="35">
        <f t="shared" si="25"/>
        <v>0.47807759999999999</v>
      </c>
      <c r="M171" s="35">
        <f t="shared" si="26"/>
        <v>1.5829085999999999</v>
      </c>
      <c r="N171" s="44"/>
      <c r="O171" s="45">
        <f>'T1. Graduation Rates'!C170*'T1. Graduation Rates'!L170*0.0001*0.17512</f>
        <v>8.8672012000000008E-2</v>
      </c>
      <c r="P171" s="45">
        <f>'T1. Graduation Rates'!C170*'T1. Graduation Rates'!L170*0.0001*0.57982</f>
        <v>0.29359185700000007</v>
      </c>
    </row>
    <row r="172" spans="1:16">
      <c r="A172" s="2" t="s">
        <v>46</v>
      </c>
      <c r="B172" t="s">
        <v>200</v>
      </c>
      <c r="C172" s="1">
        <v>767</v>
      </c>
      <c r="D172">
        <v>69</v>
      </c>
      <c r="E172" s="3">
        <f t="shared" si="21"/>
        <v>12.08328</v>
      </c>
      <c r="F172" s="3">
        <f t="shared" si="22"/>
        <v>40.007579999999997</v>
      </c>
      <c r="G172">
        <v>20</v>
      </c>
      <c r="H172" s="3">
        <f t="shared" si="23"/>
        <v>3.5023999999999997</v>
      </c>
      <c r="I172" s="3">
        <f t="shared" si="24"/>
        <v>11.596399999999999</v>
      </c>
      <c r="J172" s="17">
        <f t="shared" si="20"/>
        <v>28.985507246376812</v>
      </c>
      <c r="K172" s="1">
        <f>'T1. Graduation Rates'!D171*'T1. Graduation Rates'!L171/100</f>
        <v>7.54</v>
      </c>
      <c r="L172" s="35">
        <f t="shared" si="25"/>
        <v>1.3204047999999999</v>
      </c>
      <c r="M172" s="35">
        <f t="shared" si="26"/>
        <v>4.3718428000000005</v>
      </c>
      <c r="N172" s="44"/>
      <c r="O172" s="45">
        <f>'T1. Graduation Rates'!C171*'T1. Graduation Rates'!L171*0.0001*0.17512</f>
        <v>8.730607600000001E-2</v>
      </c>
      <c r="P172" s="45">
        <f>'T1. Graduation Rates'!C171*'T1. Graduation Rates'!L171*0.0001*0.57982</f>
        <v>0.28906926100000002</v>
      </c>
    </row>
    <row r="173" spans="1:16">
      <c r="A173" s="2" t="s">
        <v>201</v>
      </c>
      <c r="B173" t="s">
        <v>202</v>
      </c>
      <c r="C173" s="1">
        <v>763</v>
      </c>
      <c r="D173">
        <v>592</v>
      </c>
      <c r="E173" s="3">
        <f t="shared" si="21"/>
        <v>103.67104</v>
      </c>
      <c r="F173" s="3">
        <f t="shared" si="22"/>
        <v>343.25344000000001</v>
      </c>
      <c r="G173">
        <v>191</v>
      </c>
      <c r="H173" s="3">
        <f t="shared" si="23"/>
        <v>33.447919999999996</v>
      </c>
      <c r="I173" s="3">
        <f t="shared" si="24"/>
        <v>110.74562</v>
      </c>
      <c r="J173" s="17">
        <f t="shared" si="20"/>
        <v>32.263513513513516</v>
      </c>
      <c r="K173" s="1">
        <f>'T1. Graduation Rates'!D172*'T1. Graduation Rates'!L172/100</f>
        <v>13.975</v>
      </c>
      <c r="L173" s="35">
        <f t="shared" si="25"/>
        <v>2.4473020000000001</v>
      </c>
      <c r="M173" s="35">
        <f t="shared" si="26"/>
        <v>8.1029844999999998</v>
      </c>
      <c r="N173" s="44"/>
      <c r="O173" s="45">
        <f>'T1. Graduation Rates'!C172*'T1. Graduation Rates'!L172*0.0001*0.17512</f>
        <v>8.6850763999999997E-2</v>
      </c>
      <c r="P173" s="45">
        <f>'T1. Graduation Rates'!C172*'T1. Graduation Rates'!L172*0.0001*0.57982</f>
        <v>0.28756172899999999</v>
      </c>
    </row>
    <row r="174" spans="1:16">
      <c r="A174" s="2" t="s">
        <v>3</v>
      </c>
      <c r="B174" t="s">
        <v>203</v>
      </c>
      <c r="C174" s="1">
        <v>760</v>
      </c>
      <c r="D174">
        <v>49</v>
      </c>
      <c r="E174" s="3">
        <f t="shared" si="21"/>
        <v>8.5808800000000005</v>
      </c>
      <c r="F174" s="3">
        <f t="shared" si="22"/>
        <v>28.411180000000002</v>
      </c>
      <c r="G174">
        <v>17</v>
      </c>
      <c r="H174" s="3">
        <f t="shared" si="23"/>
        <v>2.9770400000000001</v>
      </c>
      <c r="I174" s="3">
        <f t="shared" si="24"/>
        <v>9.8569399999999998</v>
      </c>
      <c r="J174" s="17">
        <f t="shared" si="20"/>
        <v>34.693877551020407</v>
      </c>
      <c r="K174" s="1">
        <f>'T1. Graduation Rates'!D173*'T1. Graduation Rates'!L173/100</f>
        <v>3.77</v>
      </c>
      <c r="L174" s="35">
        <f t="shared" si="25"/>
        <v>0.66020239999999997</v>
      </c>
      <c r="M174" s="35">
        <f t="shared" si="26"/>
        <v>2.1859214000000002</v>
      </c>
      <c r="N174" s="44"/>
      <c r="O174" s="45">
        <f>'T1. Graduation Rates'!C173*'T1. Graduation Rates'!L173*0.0001*0.17512</f>
        <v>8.6509280000000008E-2</v>
      </c>
      <c r="P174" s="45">
        <f>'T1. Graduation Rates'!C173*'T1. Graduation Rates'!L173*0.0001*0.57982</f>
        <v>0.28643108</v>
      </c>
    </row>
    <row r="175" spans="1:16">
      <c r="A175" s="2" t="s">
        <v>454</v>
      </c>
      <c r="B175" t="s">
        <v>204</v>
      </c>
      <c r="C175" s="1">
        <v>759</v>
      </c>
      <c r="D175">
        <v>175</v>
      </c>
      <c r="E175" s="3">
        <f t="shared" si="21"/>
        <v>30.646000000000001</v>
      </c>
      <c r="F175" s="3">
        <f t="shared" si="22"/>
        <v>101.46850000000001</v>
      </c>
      <c r="G175">
        <v>72</v>
      </c>
      <c r="H175" s="3">
        <f t="shared" si="23"/>
        <v>12.608639999999999</v>
      </c>
      <c r="I175" s="3">
        <f t="shared" si="24"/>
        <v>41.747039999999998</v>
      </c>
      <c r="J175" s="17">
        <f t="shared" si="20"/>
        <v>41.142857142857139</v>
      </c>
      <c r="K175" s="1">
        <f>'T1. Graduation Rates'!D174*'T1. Graduation Rates'!L174/100</f>
        <v>13.65</v>
      </c>
      <c r="L175" s="35">
        <f t="shared" si="25"/>
        <v>2.3903880000000002</v>
      </c>
      <c r="M175" s="35">
        <f t="shared" si="26"/>
        <v>7.9145430000000001</v>
      </c>
      <c r="N175" s="44"/>
      <c r="O175" s="45">
        <f>'T1. Graduation Rates'!C174*'T1. Graduation Rates'!L174*0.0001*0.17512</f>
        <v>8.6395451999999998E-2</v>
      </c>
      <c r="P175" s="45">
        <f>'T1. Graduation Rates'!C174*'T1. Graduation Rates'!L174*0.0001*0.57982</f>
        <v>0.28605419700000001</v>
      </c>
    </row>
    <row r="176" spans="1:16">
      <c r="A176" s="2" t="s">
        <v>201</v>
      </c>
      <c r="B176" t="s">
        <v>205</v>
      </c>
      <c r="C176" s="1">
        <v>753</v>
      </c>
      <c r="D176">
        <v>86</v>
      </c>
      <c r="E176" s="3">
        <f t="shared" si="21"/>
        <v>15.060319999999999</v>
      </c>
      <c r="F176" s="3">
        <f t="shared" si="22"/>
        <v>49.864519999999999</v>
      </c>
      <c r="G176">
        <v>42</v>
      </c>
      <c r="H176" s="3">
        <f t="shared" si="23"/>
        <v>7.3550399999999998</v>
      </c>
      <c r="I176" s="3">
        <f t="shared" si="24"/>
        <v>24.352440000000001</v>
      </c>
      <c r="J176" s="17">
        <f t="shared" si="20"/>
        <v>48.837209302325583</v>
      </c>
      <c r="K176" s="1">
        <f>'T1. Graduation Rates'!D175*'T1. Graduation Rates'!L175/100</f>
        <v>10.595000000000001</v>
      </c>
      <c r="L176" s="35">
        <f t="shared" si="25"/>
        <v>1.8553964000000001</v>
      </c>
      <c r="M176" s="35">
        <f t="shared" si="26"/>
        <v>6.1431929000000007</v>
      </c>
      <c r="N176" s="44"/>
      <c r="O176" s="45">
        <f>'T1. Graduation Rates'!C175*'T1. Graduation Rates'!L175*0.0001*0.17512</f>
        <v>8.5712483999999992E-2</v>
      </c>
      <c r="P176" s="45">
        <f>'T1. Graduation Rates'!C175*'T1. Graduation Rates'!L175*0.0001*0.57982</f>
        <v>0.28379289899999999</v>
      </c>
    </row>
    <row r="177" spans="1:16">
      <c r="A177" s="2" t="s">
        <v>453</v>
      </c>
      <c r="B177" t="s">
        <v>206</v>
      </c>
      <c r="C177" s="1">
        <v>745</v>
      </c>
      <c r="D177">
        <v>67</v>
      </c>
      <c r="E177" s="3">
        <f t="shared" si="21"/>
        <v>11.733039999999999</v>
      </c>
      <c r="F177" s="3">
        <f t="shared" si="22"/>
        <v>38.847940000000001</v>
      </c>
      <c r="G177">
        <v>25</v>
      </c>
      <c r="H177" s="3">
        <f t="shared" si="23"/>
        <v>4.3780000000000001</v>
      </c>
      <c r="I177" s="3">
        <f t="shared" si="24"/>
        <v>14.4955</v>
      </c>
      <c r="J177" s="17">
        <f t="shared" si="20"/>
        <v>37.31343283582089</v>
      </c>
      <c r="K177" s="1">
        <f>'T1. Graduation Rates'!D176*'T1. Graduation Rates'!L176/100</f>
        <v>6.0449999999999999</v>
      </c>
      <c r="L177" s="35">
        <f t="shared" si="25"/>
        <v>1.0586004</v>
      </c>
      <c r="M177" s="35">
        <f t="shared" si="26"/>
        <v>3.5050119</v>
      </c>
      <c r="N177" s="44"/>
      <c r="O177" s="45">
        <f>'T1. Graduation Rates'!C176*'T1. Graduation Rates'!L176*0.0001*0.17512</f>
        <v>8.4801860000000007E-2</v>
      </c>
      <c r="P177" s="45">
        <f>'T1. Graduation Rates'!C176*'T1. Graduation Rates'!L176*0.0001*0.57982</f>
        <v>0.28077783500000003</v>
      </c>
    </row>
    <row r="178" spans="1:16">
      <c r="A178" s="2" t="s">
        <v>207</v>
      </c>
      <c r="B178" t="s">
        <v>208</v>
      </c>
      <c r="C178" s="1">
        <v>737</v>
      </c>
      <c r="D178">
        <v>94</v>
      </c>
      <c r="E178" s="3">
        <f t="shared" si="21"/>
        <v>16.461279999999999</v>
      </c>
      <c r="F178" s="3">
        <f t="shared" si="22"/>
        <v>54.503079999999997</v>
      </c>
      <c r="G178">
        <v>38</v>
      </c>
      <c r="H178" s="3">
        <f t="shared" si="23"/>
        <v>6.65456</v>
      </c>
      <c r="I178" s="3">
        <f t="shared" si="24"/>
        <v>22.033159999999999</v>
      </c>
      <c r="J178" s="17">
        <f t="shared" si="20"/>
        <v>40.425531914893611</v>
      </c>
      <c r="K178" s="1">
        <f>'T1. Graduation Rates'!D177*'T1. Graduation Rates'!L177/100</f>
        <v>7.6050000000000004</v>
      </c>
      <c r="L178" s="35">
        <f t="shared" si="25"/>
        <v>1.3317876</v>
      </c>
      <c r="M178" s="35">
        <f t="shared" si="26"/>
        <v>4.4095311000000006</v>
      </c>
      <c r="N178" s="44"/>
      <c r="O178" s="45">
        <f>'T1. Graduation Rates'!C177*'T1. Graduation Rates'!L177*0.0001*0.17512</f>
        <v>8.3891236000000008E-2</v>
      </c>
      <c r="P178" s="45">
        <f>'T1. Graduation Rates'!C177*'T1. Graduation Rates'!L177*0.0001*0.57982</f>
        <v>0.27776277100000002</v>
      </c>
    </row>
    <row r="179" spans="1:16">
      <c r="A179" s="2" t="s">
        <v>209</v>
      </c>
      <c r="B179" t="s">
        <v>210</v>
      </c>
      <c r="C179" s="1">
        <v>734</v>
      </c>
      <c r="D179">
        <v>77</v>
      </c>
      <c r="E179" s="3">
        <f t="shared" si="21"/>
        <v>13.48424</v>
      </c>
      <c r="F179" s="3">
        <f t="shared" si="22"/>
        <v>44.646140000000003</v>
      </c>
      <c r="G179">
        <v>13</v>
      </c>
      <c r="H179" s="3">
        <f t="shared" si="23"/>
        <v>2.2765599999999999</v>
      </c>
      <c r="I179" s="3">
        <f t="shared" si="24"/>
        <v>7.5376599999999998</v>
      </c>
      <c r="J179" s="17">
        <f t="shared" si="20"/>
        <v>16.88311688311688</v>
      </c>
      <c r="K179" s="1">
        <f>'T1. Graduation Rates'!D178*'T1. Graduation Rates'!L178/100</f>
        <v>5.5250000000000004</v>
      </c>
      <c r="L179" s="35">
        <f t="shared" si="25"/>
        <v>0.96753800000000001</v>
      </c>
      <c r="M179" s="35">
        <f t="shared" si="26"/>
        <v>3.2035055000000003</v>
      </c>
      <c r="N179" s="44"/>
      <c r="O179" s="45">
        <f>'T1. Graduation Rates'!C178*'T1. Graduation Rates'!L178*0.0001*0.17512</f>
        <v>8.3549752000000005E-2</v>
      </c>
      <c r="P179" s="45">
        <f>'T1. Graduation Rates'!C178*'T1. Graduation Rates'!L178*0.0001*0.57982</f>
        <v>0.27663212200000004</v>
      </c>
    </row>
    <row r="180" spans="1:16">
      <c r="A180" s="2" t="s">
        <v>73</v>
      </c>
      <c r="B180" t="s">
        <v>211</v>
      </c>
      <c r="C180" s="1">
        <v>734</v>
      </c>
      <c r="D180">
        <v>72</v>
      </c>
      <c r="E180" s="3">
        <f t="shared" si="21"/>
        <v>12.608639999999999</v>
      </c>
      <c r="F180" s="3">
        <f t="shared" si="22"/>
        <v>41.747039999999998</v>
      </c>
      <c r="G180">
        <v>29</v>
      </c>
      <c r="H180" s="3">
        <f t="shared" si="23"/>
        <v>5.0784799999999999</v>
      </c>
      <c r="I180" s="3">
        <f t="shared" si="24"/>
        <v>16.814779999999999</v>
      </c>
      <c r="J180" s="17">
        <f t="shared" si="20"/>
        <v>40.277777777777779</v>
      </c>
      <c r="K180" s="1">
        <f>'T1. Graduation Rates'!D179*'T1. Graduation Rates'!L179/100</f>
        <v>7.15</v>
      </c>
      <c r="L180" s="35">
        <f t="shared" si="25"/>
        <v>1.252108</v>
      </c>
      <c r="M180" s="35">
        <f t="shared" si="26"/>
        <v>4.1457130000000006</v>
      </c>
      <c r="N180" s="44"/>
      <c r="O180" s="45">
        <f>'T1. Graduation Rates'!C179*'T1. Graduation Rates'!L179*0.0001*0.17512</f>
        <v>8.3549752000000005E-2</v>
      </c>
      <c r="P180" s="45">
        <f>'T1. Graduation Rates'!C179*'T1. Graduation Rates'!L179*0.0001*0.57982</f>
        <v>0.27663212200000004</v>
      </c>
    </row>
    <row r="181" spans="1:16">
      <c r="A181" s="2" t="s">
        <v>10</v>
      </c>
      <c r="B181" t="s">
        <v>212</v>
      </c>
      <c r="C181" s="1">
        <v>725</v>
      </c>
      <c r="D181">
        <v>14</v>
      </c>
      <c r="E181" s="3">
        <f t="shared" si="21"/>
        <v>2.4516800000000001</v>
      </c>
      <c r="F181" s="3">
        <f t="shared" si="22"/>
        <v>8.1174800000000005</v>
      </c>
      <c r="G181">
        <v>2</v>
      </c>
      <c r="H181" s="3">
        <f t="shared" si="23"/>
        <v>0.35024</v>
      </c>
      <c r="I181" s="3">
        <f t="shared" si="24"/>
        <v>1.15964</v>
      </c>
      <c r="J181" s="17">
        <f t="shared" si="20"/>
        <v>14.285714285714285</v>
      </c>
      <c r="K181" s="26" t="s">
        <v>485</v>
      </c>
      <c r="L181" s="55" t="s">
        <v>485</v>
      </c>
      <c r="M181" s="55" t="s">
        <v>485</v>
      </c>
      <c r="N181" s="26"/>
      <c r="O181" s="26" t="s">
        <v>485</v>
      </c>
      <c r="P181" s="26" t="s">
        <v>485</v>
      </c>
    </row>
    <row r="182" spans="1:16">
      <c r="A182" s="2" t="s">
        <v>16</v>
      </c>
      <c r="B182" t="s">
        <v>213</v>
      </c>
      <c r="C182" s="1">
        <v>723</v>
      </c>
      <c r="D182">
        <v>53</v>
      </c>
      <c r="E182" s="3">
        <f t="shared" si="21"/>
        <v>9.2813599999999994</v>
      </c>
      <c r="F182" s="3">
        <f t="shared" si="22"/>
        <v>30.730460000000001</v>
      </c>
      <c r="G182">
        <v>22</v>
      </c>
      <c r="H182" s="3">
        <f t="shared" si="23"/>
        <v>3.8526400000000001</v>
      </c>
      <c r="I182" s="3">
        <f t="shared" si="24"/>
        <v>12.75604</v>
      </c>
      <c r="J182" s="17">
        <f t="shared" si="20"/>
        <v>41.509433962264154</v>
      </c>
      <c r="K182" s="1">
        <f>'T1. Graduation Rates'!D181*'T1. Graduation Rates'!L181/100</f>
        <v>8.32</v>
      </c>
      <c r="L182" s="35">
        <f t="shared" si="25"/>
        <v>1.4569984</v>
      </c>
      <c r="M182" s="35">
        <f t="shared" si="26"/>
        <v>4.8241024000000001</v>
      </c>
      <c r="N182" s="44"/>
      <c r="O182" s="45">
        <f>'T1. Graduation Rates'!C181*'T1. Graduation Rates'!L181*0.0001*0.17512</f>
        <v>8.2297644000000003E-2</v>
      </c>
      <c r="P182" s="45">
        <f>'T1. Graduation Rates'!C181*'T1. Graduation Rates'!L181*0.0001*0.57982</f>
        <v>0.27248640900000004</v>
      </c>
    </row>
    <row r="183" spans="1:16">
      <c r="A183" s="2" t="s">
        <v>456</v>
      </c>
      <c r="B183" t="s">
        <v>214</v>
      </c>
      <c r="C183" s="1">
        <v>723</v>
      </c>
      <c r="D183">
        <v>101</v>
      </c>
      <c r="E183" s="3">
        <f t="shared" si="21"/>
        <v>17.68712</v>
      </c>
      <c r="F183" s="3">
        <f t="shared" si="22"/>
        <v>58.561819999999997</v>
      </c>
      <c r="G183">
        <v>28</v>
      </c>
      <c r="H183" s="3">
        <f t="shared" si="23"/>
        <v>4.9033600000000002</v>
      </c>
      <c r="I183" s="3">
        <f t="shared" si="24"/>
        <v>16.234960000000001</v>
      </c>
      <c r="J183" s="17">
        <f t="shared" si="20"/>
        <v>27.722772277227726</v>
      </c>
      <c r="K183" s="1">
        <f>'T1. Graduation Rates'!D182*'T1. Graduation Rates'!L182/100</f>
        <v>5.59</v>
      </c>
      <c r="L183" s="35">
        <f t="shared" si="25"/>
        <v>0.97892079999999992</v>
      </c>
      <c r="M183" s="35">
        <f t="shared" si="26"/>
        <v>3.2411938</v>
      </c>
      <c r="N183" s="44"/>
      <c r="O183" s="45">
        <f>'T1. Graduation Rates'!C182*'T1. Graduation Rates'!L182*0.0001*0.17512</f>
        <v>8.2297644000000003E-2</v>
      </c>
      <c r="P183" s="45">
        <f>'T1. Graduation Rates'!C182*'T1. Graduation Rates'!L182*0.0001*0.57982</f>
        <v>0.27248640900000004</v>
      </c>
    </row>
    <row r="184" spans="1:16">
      <c r="A184" s="2" t="s">
        <v>40</v>
      </c>
      <c r="B184" t="s">
        <v>215</v>
      </c>
      <c r="C184" s="1">
        <v>708</v>
      </c>
      <c r="D184">
        <v>99</v>
      </c>
      <c r="E184" s="3">
        <f t="shared" si="21"/>
        <v>17.336880000000001</v>
      </c>
      <c r="F184" s="3">
        <f t="shared" si="22"/>
        <v>57.402180000000001</v>
      </c>
      <c r="G184">
        <v>54</v>
      </c>
      <c r="H184" s="3">
        <f t="shared" si="23"/>
        <v>9.4564799999999991</v>
      </c>
      <c r="I184" s="3">
        <f t="shared" si="24"/>
        <v>31.310279999999999</v>
      </c>
      <c r="J184" s="17">
        <f t="shared" si="20"/>
        <v>54.54545454545454</v>
      </c>
      <c r="K184" s="1">
        <f>'T1. Graduation Rates'!D183*'T1. Graduation Rates'!L183/100</f>
        <v>13.455</v>
      </c>
      <c r="L184" s="35">
        <f t="shared" si="25"/>
        <v>2.3562395999999999</v>
      </c>
      <c r="M184" s="35">
        <f t="shared" si="26"/>
        <v>7.8014780999999997</v>
      </c>
      <c r="N184" s="44"/>
      <c r="O184" s="45">
        <f>'T1. Graduation Rates'!C183*'T1. Graduation Rates'!L183*0.0001*0.17512</f>
        <v>8.0590224000000002E-2</v>
      </c>
      <c r="P184" s="45">
        <f>'T1. Graduation Rates'!C183*'T1. Graduation Rates'!L183*0.0001*0.57982</f>
        <v>0.26683316400000001</v>
      </c>
    </row>
    <row r="185" spans="1:16">
      <c r="A185" s="2" t="s">
        <v>68</v>
      </c>
      <c r="B185" t="s">
        <v>216</v>
      </c>
      <c r="C185" s="1">
        <v>699</v>
      </c>
      <c r="D185">
        <v>72</v>
      </c>
      <c r="E185" s="3">
        <f t="shared" si="21"/>
        <v>12.608639999999999</v>
      </c>
      <c r="F185" s="3">
        <f t="shared" si="22"/>
        <v>41.747039999999998</v>
      </c>
      <c r="G185">
        <v>16</v>
      </c>
      <c r="H185" s="3">
        <f t="shared" si="23"/>
        <v>2.80192</v>
      </c>
      <c r="I185" s="3">
        <f t="shared" si="24"/>
        <v>9.27712</v>
      </c>
      <c r="J185" s="17">
        <f t="shared" si="20"/>
        <v>22.222222222222225</v>
      </c>
      <c r="K185" s="1">
        <f>'T1. Graduation Rates'!D184*'T1. Graduation Rates'!L184/100</f>
        <v>4.875</v>
      </c>
      <c r="L185" s="35">
        <f t="shared" si="25"/>
        <v>0.85370999999999997</v>
      </c>
      <c r="M185" s="35">
        <f t="shared" si="26"/>
        <v>2.8266225</v>
      </c>
      <c r="N185" s="44"/>
      <c r="O185" s="45">
        <f>'T1. Graduation Rates'!C184*'T1. Graduation Rates'!L184*0.0001*0.17512</f>
        <v>7.9565772000000007E-2</v>
      </c>
      <c r="P185" s="45">
        <f>'T1. Graduation Rates'!C184*'T1. Graduation Rates'!L184*0.0001*0.57982</f>
        <v>0.26344121700000001</v>
      </c>
    </row>
    <row r="186" spans="1:16">
      <c r="A186" s="2" t="s">
        <v>453</v>
      </c>
      <c r="B186" t="s">
        <v>217</v>
      </c>
      <c r="C186" s="1">
        <v>697</v>
      </c>
      <c r="D186">
        <v>55</v>
      </c>
      <c r="E186" s="3">
        <f t="shared" si="21"/>
        <v>9.6316000000000006</v>
      </c>
      <c r="F186" s="3">
        <f t="shared" si="22"/>
        <v>31.8901</v>
      </c>
      <c r="G186">
        <v>17</v>
      </c>
      <c r="H186" s="3">
        <f t="shared" si="23"/>
        <v>2.9770400000000001</v>
      </c>
      <c r="I186" s="3">
        <f t="shared" si="24"/>
        <v>9.8569399999999998</v>
      </c>
      <c r="J186" s="17">
        <f t="shared" si="20"/>
        <v>30.909090909090907</v>
      </c>
      <c r="K186" s="1">
        <f>'T1. Graduation Rates'!D185*'T1. Graduation Rates'!L185/100</f>
        <v>6.11</v>
      </c>
      <c r="L186" s="35">
        <f t="shared" si="25"/>
        <v>1.0699832</v>
      </c>
      <c r="M186" s="35">
        <f t="shared" si="26"/>
        <v>3.5427002000000001</v>
      </c>
      <c r="N186" s="44"/>
      <c r="O186" s="45">
        <f>'T1. Graduation Rates'!C185*'T1. Graduation Rates'!L185*0.0001*0.17512</f>
        <v>7.9338116E-2</v>
      </c>
      <c r="P186" s="45">
        <f>'T1. Graduation Rates'!C185*'T1. Graduation Rates'!L185*0.0001*0.57982</f>
        <v>0.26268745100000002</v>
      </c>
    </row>
    <row r="187" spans="1:16">
      <c r="A187" s="2" t="s">
        <v>63</v>
      </c>
      <c r="B187" t="s">
        <v>218</v>
      </c>
      <c r="C187" s="1">
        <v>696</v>
      </c>
      <c r="D187">
        <v>70</v>
      </c>
      <c r="E187" s="3">
        <f t="shared" si="21"/>
        <v>12.2584</v>
      </c>
      <c r="F187" s="3">
        <f t="shared" si="22"/>
        <v>40.587400000000002</v>
      </c>
      <c r="G187">
        <v>31</v>
      </c>
      <c r="H187" s="3">
        <f t="shared" si="23"/>
        <v>5.4287200000000002</v>
      </c>
      <c r="I187" s="3">
        <f t="shared" si="24"/>
        <v>17.974419999999999</v>
      </c>
      <c r="J187" s="17">
        <f t="shared" si="20"/>
        <v>44.285714285714278</v>
      </c>
      <c r="K187" s="1">
        <f>'T1. Graduation Rates'!D186*'T1. Graduation Rates'!L186/100</f>
        <v>13</v>
      </c>
      <c r="L187" s="35">
        <f t="shared" si="25"/>
        <v>2.2765599999999999</v>
      </c>
      <c r="M187" s="35">
        <f t="shared" si="26"/>
        <v>7.5376599999999998</v>
      </c>
      <c r="N187" s="44"/>
      <c r="O187" s="45">
        <f>'T1. Graduation Rates'!C186*'T1. Graduation Rates'!L186*0.0001*0.17512</f>
        <v>7.9224288000000004E-2</v>
      </c>
      <c r="P187" s="45">
        <f>'T1. Graduation Rates'!C186*'T1. Graduation Rates'!L186*0.0001*0.57982</f>
        <v>0.26231056800000002</v>
      </c>
    </row>
    <row r="188" spans="1:16">
      <c r="A188" s="2" t="s">
        <v>54</v>
      </c>
      <c r="B188" t="s">
        <v>219</v>
      </c>
      <c r="C188" s="1">
        <v>686</v>
      </c>
      <c r="D188">
        <v>200</v>
      </c>
      <c r="E188" s="3">
        <f t="shared" si="21"/>
        <v>35.024000000000001</v>
      </c>
      <c r="F188" s="3">
        <f t="shared" si="22"/>
        <v>115.964</v>
      </c>
      <c r="G188">
        <v>41</v>
      </c>
      <c r="H188" s="3">
        <f t="shared" si="23"/>
        <v>7.1799200000000001</v>
      </c>
      <c r="I188" s="3">
        <f t="shared" si="24"/>
        <v>23.77262</v>
      </c>
      <c r="J188" s="17">
        <f t="shared" si="20"/>
        <v>20.5</v>
      </c>
      <c r="K188" s="1">
        <f>'T1. Graduation Rates'!D187*'T1. Graduation Rates'!L187/100</f>
        <v>7.4749999999999996</v>
      </c>
      <c r="L188" s="35">
        <f t="shared" si="25"/>
        <v>1.3090219999999999</v>
      </c>
      <c r="M188" s="35">
        <f t="shared" si="26"/>
        <v>4.3341544999999995</v>
      </c>
      <c r="N188" s="44"/>
      <c r="O188" s="45">
        <f>'T1. Graduation Rates'!C187*'T1. Graduation Rates'!L187*0.0001*0.17512</f>
        <v>7.8086007999999998E-2</v>
      </c>
      <c r="P188" s="45">
        <f>'T1. Graduation Rates'!C187*'T1. Graduation Rates'!L187*0.0001*0.57982</f>
        <v>0.25854173800000002</v>
      </c>
    </row>
    <row r="189" spans="1:16">
      <c r="A189" s="2" t="s">
        <v>46</v>
      </c>
      <c r="B189" t="s">
        <v>220</v>
      </c>
      <c r="C189" s="1">
        <v>674</v>
      </c>
      <c r="D189">
        <v>62</v>
      </c>
      <c r="E189" s="3">
        <f t="shared" si="21"/>
        <v>10.85744</v>
      </c>
      <c r="F189" s="3">
        <f t="shared" si="22"/>
        <v>35.948839999999997</v>
      </c>
      <c r="G189">
        <v>19</v>
      </c>
      <c r="H189" s="3">
        <f t="shared" si="23"/>
        <v>3.32728</v>
      </c>
      <c r="I189" s="3">
        <f t="shared" si="24"/>
        <v>11.016579999999999</v>
      </c>
      <c r="J189" s="17">
        <f t="shared" si="20"/>
        <v>30.64516129032258</v>
      </c>
      <c r="K189" s="1">
        <f>'T1. Graduation Rates'!D188*'T1. Graduation Rates'!L188/100</f>
        <v>5.85</v>
      </c>
      <c r="L189" s="35">
        <f t="shared" si="25"/>
        <v>1.0244519999999999</v>
      </c>
      <c r="M189" s="35">
        <f t="shared" si="26"/>
        <v>3.3919469999999996</v>
      </c>
      <c r="N189" s="44"/>
      <c r="O189" s="45">
        <f>'T1. Graduation Rates'!C188*'T1. Graduation Rates'!L188*0.0001*0.17512</f>
        <v>7.6720072E-2</v>
      </c>
      <c r="P189" s="45">
        <f>'T1. Graduation Rates'!C188*'T1. Graduation Rates'!L188*0.0001*0.57982</f>
        <v>0.25401914200000003</v>
      </c>
    </row>
    <row r="190" spans="1:16">
      <c r="A190" s="2" t="s">
        <v>207</v>
      </c>
      <c r="B190" t="s">
        <v>221</v>
      </c>
      <c r="C190" s="1">
        <v>666</v>
      </c>
      <c r="D190">
        <v>34</v>
      </c>
      <c r="E190" s="3">
        <f t="shared" si="21"/>
        <v>5.9540800000000003</v>
      </c>
      <c r="F190" s="3">
        <f t="shared" si="22"/>
        <v>19.71388</v>
      </c>
      <c r="G190">
        <v>13</v>
      </c>
      <c r="H190" s="3">
        <f t="shared" si="23"/>
        <v>2.2765599999999999</v>
      </c>
      <c r="I190" s="3">
        <f t="shared" si="24"/>
        <v>7.5376599999999998</v>
      </c>
      <c r="J190" s="17">
        <f t="shared" si="20"/>
        <v>38.235294117647058</v>
      </c>
      <c r="K190" s="1">
        <f>'T1. Graduation Rates'!D189*'T1. Graduation Rates'!L189/100</f>
        <v>6.5650000000000004</v>
      </c>
      <c r="L190" s="35">
        <f t="shared" si="25"/>
        <v>1.1496628</v>
      </c>
      <c r="M190" s="35">
        <f t="shared" si="26"/>
        <v>3.8065183</v>
      </c>
      <c r="N190" s="44"/>
      <c r="O190" s="45">
        <f>'T1. Graduation Rates'!C189*'T1. Graduation Rates'!L189*0.0001*0.17512</f>
        <v>7.5809448000000001E-2</v>
      </c>
      <c r="P190" s="45">
        <f>'T1. Graduation Rates'!C189*'T1. Graduation Rates'!L189*0.0001*0.57982</f>
        <v>0.25100407800000002</v>
      </c>
    </row>
    <row r="191" spans="1:16">
      <c r="A191" s="2" t="s">
        <v>453</v>
      </c>
      <c r="B191" t="s">
        <v>222</v>
      </c>
      <c r="C191" s="1">
        <v>660</v>
      </c>
      <c r="D191">
        <v>609</v>
      </c>
      <c r="E191" s="3">
        <f t="shared" si="21"/>
        <v>106.64807999999999</v>
      </c>
      <c r="F191" s="3">
        <f t="shared" si="22"/>
        <v>353.11038000000002</v>
      </c>
      <c r="G191">
        <v>368</v>
      </c>
      <c r="H191" s="3">
        <f t="shared" si="23"/>
        <v>64.444159999999997</v>
      </c>
      <c r="I191" s="3">
        <f t="shared" si="24"/>
        <v>213.37376</v>
      </c>
      <c r="J191" s="17">
        <f t="shared" si="20"/>
        <v>60.426929392446624</v>
      </c>
      <c r="K191" s="1">
        <f>'T1. Graduation Rates'!D190*'T1. Graduation Rates'!L190/100</f>
        <v>0</v>
      </c>
      <c r="L191" s="35">
        <f t="shared" si="25"/>
        <v>0</v>
      </c>
      <c r="M191" s="35">
        <f t="shared" si="26"/>
        <v>0</v>
      </c>
      <c r="N191" s="44"/>
      <c r="O191" s="45">
        <f>'T1. Graduation Rates'!C190*'T1. Graduation Rates'!L190*0.0001*0.17512</f>
        <v>0</v>
      </c>
      <c r="P191" s="45">
        <f>'T1. Graduation Rates'!C190*'T1. Graduation Rates'!L190*0.0001*0.57982</f>
        <v>0</v>
      </c>
    </row>
    <row r="192" spans="1:16">
      <c r="A192" s="2" t="s">
        <v>49</v>
      </c>
      <c r="B192" t="s">
        <v>223</v>
      </c>
      <c r="C192" s="1">
        <v>659</v>
      </c>
      <c r="D192">
        <v>129</v>
      </c>
      <c r="E192" s="3">
        <f t="shared" si="21"/>
        <v>22.590479999999999</v>
      </c>
      <c r="F192" s="3">
        <f t="shared" si="22"/>
        <v>74.796779999999998</v>
      </c>
      <c r="G192">
        <v>5</v>
      </c>
      <c r="H192" s="3">
        <f t="shared" si="23"/>
        <v>0.87559999999999993</v>
      </c>
      <c r="I192" s="3">
        <f t="shared" si="24"/>
        <v>2.8990999999999998</v>
      </c>
      <c r="J192" s="17">
        <f t="shared" si="20"/>
        <v>3.8759689922480618</v>
      </c>
      <c r="K192" s="1">
        <f>'T1. Graduation Rates'!D191*'T1. Graduation Rates'!L191/100</f>
        <v>1.17</v>
      </c>
      <c r="L192" s="35">
        <f t="shared" si="25"/>
        <v>0.20489039999999997</v>
      </c>
      <c r="M192" s="35">
        <f t="shared" si="26"/>
        <v>0.67838939999999992</v>
      </c>
      <c r="N192" s="44"/>
      <c r="O192" s="45">
        <f>'T1. Graduation Rates'!C191*'T1. Graduation Rates'!L191*0.0001*0.17512</f>
        <v>7.5012651999999999E-2</v>
      </c>
      <c r="P192" s="45">
        <f>'T1. Graduation Rates'!C191*'T1. Graduation Rates'!L191*0.0001*0.57982</f>
        <v>0.248365897</v>
      </c>
    </row>
    <row r="193" spans="1:16">
      <c r="A193" s="2" t="s">
        <v>454</v>
      </c>
      <c r="B193" t="s">
        <v>224</v>
      </c>
      <c r="C193" s="1">
        <v>654</v>
      </c>
      <c r="D193">
        <v>201</v>
      </c>
      <c r="E193" s="3">
        <f t="shared" si="21"/>
        <v>35.199120000000001</v>
      </c>
      <c r="F193" s="3">
        <f t="shared" si="22"/>
        <v>116.54382</v>
      </c>
      <c r="G193">
        <v>100</v>
      </c>
      <c r="H193" s="3">
        <f t="shared" si="23"/>
        <v>17.512</v>
      </c>
      <c r="I193" s="3">
        <f t="shared" si="24"/>
        <v>57.981999999999999</v>
      </c>
      <c r="J193" s="17">
        <f t="shared" si="20"/>
        <v>49.75124378109453</v>
      </c>
      <c r="K193" s="1">
        <f>'T1. Graduation Rates'!D192*'T1. Graduation Rates'!L192/100</f>
        <v>9.9450000000000003</v>
      </c>
      <c r="L193" s="35">
        <f t="shared" si="25"/>
        <v>1.7415684</v>
      </c>
      <c r="M193" s="35">
        <f t="shared" si="26"/>
        <v>5.7663099000000004</v>
      </c>
      <c r="N193" s="44"/>
      <c r="O193" s="45">
        <f>'T1. Graduation Rates'!C192*'T1. Graduation Rates'!L192*0.0001*0.17512</f>
        <v>7.4443512000000003E-2</v>
      </c>
      <c r="P193" s="45">
        <f>'T1. Graduation Rates'!C192*'T1. Graduation Rates'!L192*0.0001*0.57982</f>
        <v>0.24648148200000003</v>
      </c>
    </row>
    <row r="194" spans="1:16">
      <c r="A194" s="2" t="s">
        <v>10</v>
      </c>
      <c r="B194" t="s">
        <v>225</v>
      </c>
      <c r="C194" s="1">
        <v>648</v>
      </c>
      <c r="D194">
        <v>178</v>
      </c>
      <c r="E194" s="3">
        <f t="shared" si="21"/>
        <v>31.17136</v>
      </c>
      <c r="F194" s="3">
        <f t="shared" si="22"/>
        <v>103.20796</v>
      </c>
      <c r="G194">
        <v>55</v>
      </c>
      <c r="H194" s="3">
        <f t="shared" si="23"/>
        <v>9.6316000000000006</v>
      </c>
      <c r="I194" s="3">
        <f t="shared" si="24"/>
        <v>31.8901</v>
      </c>
      <c r="J194" s="17">
        <f t="shared" si="20"/>
        <v>30.898876404494381</v>
      </c>
      <c r="K194" s="1">
        <f>'T1. Graduation Rates'!D193*'T1. Graduation Rates'!L193/100</f>
        <v>10.66</v>
      </c>
      <c r="L194" s="35">
        <f t="shared" si="25"/>
        <v>1.8667792000000001</v>
      </c>
      <c r="M194" s="35">
        <f t="shared" si="26"/>
        <v>6.1808812</v>
      </c>
      <c r="N194" s="44"/>
      <c r="O194" s="45">
        <f>'T1. Graduation Rates'!C193*'T1. Graduation Rates'!L193*0.0001*0.17512</f>
        <v>7.3760543999999997E-2</v>
      </c>
      <c r="P194" s="45">
        <f>'T1. Graduation Rates'!C193*'T1. Graduation Rates'!L193*0.0001*0.57982</f>
        <v>0.24422018400000001</v>
      </c>
    </row>
    <row r="195" spans="1:16">
      <c r="A195" s="2" t="s">
        <v>226</v>
      </c>
      <c r="B195" t="s">
        <v>227</v>
      </c>
      <c r="C195" s="1">
        <v>646</v>
      </c>
      <c r="D195">
        <v>135</v>
      </c>
      <c r="E195" s="3">
        <f t="shared" si="21"/>
        <v>23.641200000000001</v>
      </c>
      <c r="F195" s="3">
        <f t="shared" si="22"/>
        <v>78.275700000000001</v>
      </c>
      <c r="G195">
        <v>79</v>
      </c>
      <c r="H195" s="3">
        <f t="shared" si="23"/>
        <v>13.834479999999999</v>
      </c>
      <c r="I195" s="3">
        <f t="shared" si="24"/>
        <v>45.805779999999999</v>
      </c>
      <c r="J195" s="17">
        <f t="shared" si="20"/>
        <v>58.518518518518512</v>
      </c>
      <c r="K195" s="1">
        <f>'T1. Graduation Rates'!D194*'T1. Graduation Rates'!L194/100</f>
        <v>11.765000000000001</v>
      </c>
      <c r="L195" s="35">
        <f t="shared" si="25"/>
        <v>2.0602868000000001</v>
      </c>
      <c r="M195" s="35">
        <f t="shared" si="26"/>
        <v>6.8215823000000002</v>
      </c>
      <c r="N195" s="44"/>
      <c r="O195" s="45">
        <f>'T1. Graduation Rates'!C194*'T1. Graduation Rates'!L194*0.0001*0.17512</f>
        <v>7.3532888000000005E-2</v>
      </c>
      <c r="P195" s="45">
        <f>'T1. Graduation Rates'!C194*'T1. Graduation Rates'!L194*0.0001*0.57982</f>
        <v>0.24346641799999999</v>
      </c>
    </row>
    <row r="196" spans="1:16">
      <c r="A196" s="2" t="s">
        <v>25</v>
      </c>
      <c r="B196" t="s">
        <v>228</v>
      </c>
      <c r="C196" s="1">
        <v>645</v>
      </c>
      <c r="D196">
        <v>92</v>
      </c>
      <c r="E196" s="3">
        <f t="shared" si="21"/>
        <v>16.111039999999999</v>
      </c>
      <c r="F196" s="3">
        <f t="shared" si="22"/>
        <v>53.343440000000001</v>
      </c>
      <c r="G196">
        <v>22</v>
      </c>
      <c r="H196" s="3">
        <f t="shared" si="23"/>
        <v>3.8526400000000001</v>
      </c>
      <c r="I196" s="3">
        <f t="shared" si="24"/>
        <v>12.75604</v>
      </c>
      <c r="J196" s="17">
        <f t="shared" si="20"/>
        <v>23.913043478260871</v>
      </c>
      <c r="K196" s="1">
        <f>'T1. Graduation Rates'!D195*'T1. Graduation Rates'!L195/100</f>
        <v>5.915</v>
      </c>
      <c r="L196" s="35">
        <f t="shared" si="25"/>
        <v>1.0358347999999999</v>
      </c>
      <c r="M196" s="35">
        <f t="shared" si="26"/>
        <v>3.4296353000000002</v>
      </c>
      <c r="N196" s="44"/>
      <c r="O196" s="45">
        <f>'T1. Graduation Rates'!C195*'T1. Graduation Rates'!L195*0.0001*0.17512</f>
        <v>7.3419059999999994E-2</v>
      </c>
      <c r="P196" s="45">
        <f>'T1. Graduation Rates'!C195*'T1. Graduation Rates'!L195*0.0001*0.57982</f>
        <v>0.243089535</v>
      </c>
    </row>
    <row r="197" spans="1:16">
      <c r="A197" s="2" t="s">
        <v>455</v>
      </c>
      <c r="B197" t="s">
        <v>229</v>
      </c>
      <c r="C197" s="1">
        <v>643</v>
      </c>
      <c r="D197">
        <v>69</v>
      </c>
      <c r="E197" s="3">
        <f t="shared" si="21"/>
        <v>12.08328</v>
      </c>
      <c r="F197" s="3">
        <f t="shared" si="22"/>
        <v>40.007579999999997</v>
      </c>
      <c r="G197">
        <v>31</v>
      </c>
      <c r="H197" s="3">
        <f t="shared" si="23"/>
        <v>5.4287200000000002</v>
      </c>
      <c r="I197" s="3">
        <f t="shared" si="24"/>
        <v>17.974419999999999</v>
      </c>
      <c r="J197" s="17">
        <f t="shared" ref="J197:J260" si="27">(I197/F197)*100</f>
        <v>44.927536231884055</v>
      </c>
      <c r="K197" s="1">
        <f>'T1. Graduation Rates'!D196*'T1. Graduation Rates'!L196/100</f>
        <v>8.32</v>
      </c>
      <c r="L197" s="35">
        <f t="shared" si="25"/>
        <v>1.4569984</v>
      </c>
      <c r="M197" s="35">
        <f t="shared" si="26"/>
        <v>4.8241024000000001</v>
      </c>
      <c r="N197" s="44"/>
      <c r="O197" s="45">
        <f>'T1. Graduation Rates'!C196*'T1. Graduation Rates'!L196*0.0001*0.17512</f>
        <v>7.3191404000000002E-2</v>
      </c>
      <c r="P197" s="45">
        <f>'T1. Graduation Rates'!C196*'T1. Graduation Rates'!L196*0.0001*0.57982</f>
        <v>0.24233576900000003</v>
      </c>
    </row>
    <row r="198" spans="1:16">
      <c r="A198" s="2" t="s">
        <v>46</v>
      </c>
      <c r="B198" t="s">
        <v>230</v>
      </c>
      <c r="C198" s="1">
        <v>634</v>
      </c>
      <c r="D198">
        <v>41</v>
      </c>
      <c r="E198" s="3">
        <f t="shared" si="21"/>
        <v>7.1799200000000001</v>
      </c>
      <c r="F198" s="3">
        <f t="shared" si="22"/>
        <v>23.77262</v>
      </c>
      <c r="G198">
        <v>4</v>
      </c>
      <c r="H198" s="3">
        <f t="shared" si="23"/>
        <v>0.70047999999999999</v>
      </c>
      <c r="I198" s="3">
        <f t="shared" si="24"/>
        <v>2.31928</v>
      </c>
      <c r="J198" s="17">
        <f t="shared" si="27"/>
        <v>9.7560975609756095</v>
      </c>
      <c r="K198" s="26" t="s">
        <v>485</v>
      </c>
      <c r="L198" s="55" t="s">
        <v>485</v>
      </c>
      <c r="M198" s="55" t="s">
        <v>485</v>
      </c>
      <c r="N198" s="26"/>
      <c r="O198" s="26" t="s">
        <v>485</v>
      </c>
      <c r="P198" s="26" t="s">
        <v>485</v>
      </c>
    </row>
    <row r="199" spans="1:16">
      <c r="A199" s="2" t="s">
        <v>40</v>
      </c>
      <c r="B199" t="s">
        <v>231</v>
      </c>
      <c r="C199" s="1">
        <v>627</v>
      </c>
      <c r="D199">
        <v>379</v>
      </c>
      <c r="E199" s="3">
        <f t="shared" si="21"/>
        <v>66.370480000000001</v>
      </c>
      <c r="F199" s="3">
        <f t="shared" si="22"/>
        <v>219.75178</v>
      </c>
      <c r="G199">
        <v>178</v>
      </c>
      <c r="H199" s="3">
        <f t="shared" si="23"/>
        <v>31.17136</v>
      </c>
      <c r="I199" s="3">
        <f t="shared" si="24"/>
        <v>103.20796</v>
      </c>
      <c r="J199" s="17">
        <f t="shared" si="27"/>
        <v>46.965699208443276</v>
      </c>
      <c r="K199" s="1">
        <f>'T1. Graduation Rates'!D198*'T1. Graduation Rates'!L198/100</f>
        <v>15.73</v>
      </c>
      <c r="L199" s="35">
        <f t="shared" si="25"/>
        <v>2.7546376000000001</v>
      </c>
      <c r="M199" s="35">
        <f t="shared" si="26"/>
        <v>9.1205686000000004</v>
      </c>
      <c r="N199" s="44"/>
      <c r="O199" s="45">
        <f>'T1. Graduation Rates'!C198*'T1. Graduation Rates'!L198*0.0001*0.17512</f>
        <v>7.1370156000000004E-2</v>
      </c>
      <c r="P199" s="45">
        <f>'T1. Graduation Rates'!C198*'T1. Graduation Rates'!L198*0.0001*0.57982</f>
        <v>0.23630564100000001</v>
      </c>
    </row>
    <row r="200" spans="1:16">
      <c r="A200" s="2" t="s">
        <v>46</v>
      </c>
      <c r="B200" t="s">
        <v>232</v>
      </c>
      <c r="C200" s="1">
        <v>622</v>
      </c>
      <c r="D200">
        <v>27</v>
      </c>
      <c r="E200" s="3">
        <f t="shared" si="21"/>
        <v>4.7282399999999996</v>
      </c>
      <c r="F200" s="3">
        <f t="shared" si="22"/>
        <v>15.655139999999999</v>
      </c>
      <c r="G200">
        <v>7</v>
      </c>
      <c r="H200" s="3">
        <f t="shared" si="23"/>
        <v>1.22584</v>
      </c>
      <c r="I200" s="3">
        <f t="shared" si="24"/>
        <v>4.0587400000000002</v>
      </c>
      <c r="J200" s="17">
        <f t="shared" si="27"/>
        <v>25.925925925925931</v>
      </c>
      <c r="K200" s="1">
        <f>'T1. Graduation Rates'!D199*'T1. Graduation Rates'!L199/100</f>
        <v>3.25</v>
      </c>
      <c r="L200" s="35">
        <f t="shared" si="25"/>
        <v>0.56913999999999998</v>
      </c>
      <c r="M200" s="35">
        <f t="shared" si="26"/>
        <v>1.884415</v>
      </c>
      <c r="N200" s="44"/>
      <c r="O200" s="45">
        <f>'T1. Graduation Rates'!C199*'T1. Graduation Rates'!L199*0.0001*0.17512</f>
        <v>7.0801015999999994E-2</v>
      </c>
      <c r="P200" s="45">
        <f>'T1. Graduation Rates'!C199*'T1. Graduation Rates'!L199*0.0001*0.57982</f>
        <v>0.23442122600000001</v>
      </c>
    </row>
    <row r="201" spans="1:16">
      <c r="A201" s="2" t="s">
        <v>453</v>
      </c>
      <c r="B201" t="s">
        <v>233</v>
      </c>
      <c r="C201" s="1">
        <v>621</v>
      </c>
      <c r="D201">
        <v>119</v>
      </c>
      <c r="E201" s="3">
        <f t="shared" si="21"/>
        <v>20.839279999999999</v>
      </c>
      <c r="F201" s="3">
        <f t="shared" si="22"/>
        <v>68.998580000000004</v>
      </c>
      <c r="G201">
        <v>44</v>
      </c>
      <c r="H201" s="3">
        <f t="shared" si="23"/>
        <v>7.7052800000000001</v>
      </c>
      <c r="I201" s="3">
        <f t="shared" si="24"/>
        <v>25.512080000000001</v>
      </c>
      <c r="J201" s="17">
        <f t="shared" si="27"/>
        <v>36.97478991596639</v>
      </c>
      <c r="K201" s="1">
        <f>'T1. Graduation Rates'!D200*'T1. Graduation Rates'!L200/100</f>
        <v>9.2949999999999999</v>
      </c>
      <c r="L201" s="35">
        <f t="shared" si="25"/>
        <v>1.6277404</v>
      </c>
      <c r="M201" s="35">
        <f t="shared" si="26"/>
        <v>5.3894269000000001</v>
      </c>
      <c r="N201" s="44"/>
      <c r="O201" s="45">
        <f>'T1. Graduation Rates'!C200*'T1. Graduation Rates'!L200*0.0001*0.17512</f>
        <v>7.0687187999999998E-2</v>
      </c>
      <c r="P201" s="45">
        <f>'T1. Graduation Rates'!C200*'T1. Graduation Rates'!L200*0.0001*0.57982</f>
        <v>0.23404434300000002</v>
      </c>
    </row>
    <row r="202" spans="1:16">
      <c r="A202" s="2" t="s">
        <v>30</v>
      </c>
      <c r="B202" t="s">
        <v>234</v>
      </c>
      <c r="C202" s="1">
        <v>621</v>
      </c>
      <c r="D202">
        <v>76</v>
      </c>
      <c r="E202" s="3">
        <f t="shared" si="21"/>
        <v>13.30912</v>
      </c>
      <c r="F202" s="3">
        <f t="shared" si="22"/>
        <v>44.066319999999997</v>
      </c>
      <c r="G202">
        <v>25</v>
      </c>
      <c r="H202" s="3">
        <f t="shared" si="23"/>
        <v>4.3780000000000001</v>
      </c>
      <c r="I202" s="3">
        <f t="shared" si="24"/>
        <v>14.4955</v>
      </c>
      <c r="J202" s="17">
        <f t="shared" si="27"/>
        <v>32.894736842105267</v>
      </c>
      <c r="K202" s="1">
        <f>'T1. Graduation Rates'!D201*'T1. Graduation Rates'!L201/100</f>
        <v>4.2249999999999996</v>
      </c>
      <c r="L202" s="35">
        <f t="shared" si="25"/>
        <v>0.73988199999999993</v>
      </c>
      <c r="M202" s="35">
        <f t="shared" si="26"/>
        <v>2.4497394999999997</v>
      </c>
      <c r="N202" s="44"/>
      <c r="O202" s="45">
        <f>'T1. Graduation Rates'!C201*'T1. Graduation Rates'!L201*0.0001*0.17512</f>
        <v>7.0687187999999998E-2</v>
      </c>
      <c r="P202" s="45">
        <f>'T1. Graduation Rates'!C201*'T1. Graduation Rates'!L201*0.0001*0.57982</f>
        <v>0.23404434300000002</v>
      </c>
    </row>
    <row r="203" spans="1:16">
      <c r="A203" s="2" t="s">
        <v>46</v>
      </c>
      <c r="B203" t="s">
        <v>235</v>
      </c>
      <c r="C203" s="1">
        <v>612</v>
      </c>
      <c r="D203">
        <v>19</v>
      </c>
      <c r="E203" s="3">
        <f t="shared" si="21"/>
        <v>3.32728</v>
      </c>
      <c r="F203" s="3">
        <f t="shared" si="22"/>
        <v>11.016579999999999</v>
      </c>
      <c r="G203">
        <v>12</v>
      </c>
      <c r="H203" s="3">
        <f t="shared" si="23"/>
        <v>2.1014400000000002</v>
      </c>
      <c r="I203" s="3">
        <f t="shared" si="24"/>
        <v>6.95784</v>
      </c>
      <c r="J203" s="17">
        <f t="shared" si="27"/>
        <v>63.15789473684211</v>
      </c>
      <c r="K203" s="1">
        <f>'T1. Graduation Rates'!D202*'T1. Graduation Rates'!L202/100</f>
        <v>5.85</v>
      </c>
      <c r="L203" s="35">
        <f t="shared" si="25"/>
        <v>1.0244519999999999</v>
      </c>
      <c r="M203" s="35">
        <f t="shared" si="26"/>
        <v>3.3919469999999996</v>
      </c>
      <c r="N203" s="44"/>
      <c r="O203" s="45">
        <f>'T1. Graduation Rates'!C202*'T1. Graduation Rates'!L202*0.0001*0.17512</f>
        <v>6.9662736000000003E-2</v>
      </c>
      <c r="P203" s="45">
        <f>'T1. Graduation Rates'!C202*'T1. Graduation Rates'!L202*0.0001*0.57982</f>
        <v>0.23065239600000004</v>
      </c>
    </row>
    <row r="204" spans="1:16">
      <c r="A204" s="2" t="s">
        <v>25</v>
      </c>
      <c r="B204" t="s">
        <v>236</v>
      </c>
      <c r="C204" s="1">
        <v>611</v>
      </c>
      <c r="D204">
        <v>109</v>
      </c>
      <c r="E204" s="3">
        <f t="shared" si="21"/>
        <v>19.088080000000001</v>
      </c>
      <c r="F204" s="3">
        <f t="shared" si="22"/>
        <v>63.200380000000003</v>
      </c>
      <c r="G204">
        <v>34</v>
      </c>
      <c r="H204" s="3">
        <f t="shared" si="23"/>
        <v>5.9540800000000003</v>
      </c>
      <c r="I204" s="3">
        <f t="shared" si="24"/>
        <v>19.71388</v>
      </c>
      <c r="J204" s="17">
        <f t="shared" si="27"/>
        <v>31.192660550458712</v>
      </c>
      <c r="K204" s="1">
        <f>'T1. Graduation Rates'!D203*'T1. Graduation Rates'!L203/100</f>
        <v>5.85</v>
      </c>
      <c r="L204" s="35">
        <f t="shared" si="25"/>
        <v>1.0244519999999999</v>
      </c>
      <c r="M204" s="35">
        <f t="shared" si="26"/>
        <v>3.3919469999999996</v>
      </c>
      <c r="N204" s="44"/>
      <c r="O204" s="45">
        <f>'T1. Graduation Rates'!C203*'T1. Graduation Rates'!L203*0.0001*0.17512</f>
        <v>6.9548908000000007E-2</v>
      </c>
      <c r="P204" s="45">
        <f>'T1. Graduation Rates'!C203*'T1. Graduation Rates'!L203*0.0001*0.57982</f>
        <v>0.23027551300000001</v>
      </c>
    </row>
    <row r="205" spans="1:16">
      <c r="A205" s="2" t="s">
        <v>172</v>
      </c>
      <c r="B205" t="s">
        <v>237</v>
      </c>
      <c r="C205" s="1">
        <v>608</v>
      </c>
      <c r="D205">
        <v>35</v>
      </c>
      <c r="E205" s="3">
        <f t="shared" si="21"/>
        <v>6.1292</v>
      </c>
      <c r="F205" s="3">
        <f t="shared" si="22"/>
        <v>20.293700000000001</v>
      </c>
      <c r="G205">
        <v>12</v>
      </c>
      <c r="H205" s="3">
        <f t="shared" si="23"/>
        <v>2.1014400000000002</v>
      </c>
      <c r="I205" s="3">
        <f t="shared" si="24"/>
        <v>6.95784</v>
      </c>
      <c r="J205" s="17">
        <f t="shared" si="27"/>
        <v>34.285714285714285</v>
      </c>
      <c r="K205" s="1">
        <f>'T1. Graduation Rates'!D204*'T1. Graduation Rates'!L204/100</f>
        <v>4.7450000000000001</v>
      </c>
      <c r="L205" s="35">
        <f t="shared" si="25"/>
        <v>0.83094440000000003</v>
      </c>
      <c r="M205" s="35">
        <f t="shared" si="26"/>
        <v>2.7512459000000002</v>
      </c>
      <c r="N205" s="44"/>
      <c r="O205" s="45">
        <f>'T1. Graduation Rates'!C204*'T1. Graduation Rates'!L204*0.0001*0.17512</f>
        <v>6.9207424000000003E-2</v>
      </c>
      <c r="P205" s="45">
        <f>'T1. Graduation Rates'!C204*'T1. Graduation Rates'!L204*0.0001*0.57982</f>
        <v>0.229144864</v>
      </c>
    </row>
    <row r="206" spans="1:16">
      <c r="A206" s="2" t="s">
        <v>16</v>
      </c>
      <c r="B206" t="s">
        <v>238</v>
      </c>
      <c r="C206" s="1">
        <v>603</v>
      </c>
      <c r="D206">
        <v>63</v>
      </c>
      <c r="E206" s="3">
        <f t="shared" si="21"/>
        <v>11.03256</v>
      </c>
      <c r="F206" s="3">
        <f t="shared" si="22"/>
        <v>36.528660000000002</v>
      </c>
      <c r="G206">
        <v>27</v>
      </c>
      <c r="H206" s="3">
        <f t="shared" si="23"/>
        <v>4.7282399999999996</v>
      </c>
      <c r="I206" s="3">
        <f t="shared" si="24"/>
        <v>15.655139999999999</v>
      </c>
      <c r="J206" s="17">
        <f t="shared" si="27"/>
        <v>42.857142857142854</v>
      </c>
      <c r="K206" s="1">
        <f>'T1. Graduation Rates'!D205*'T1. Graduation Rates'!L205/100</f>
        <v>5.3949999999999996</v>
      </c>
      <c r="L206" s="35">
        <f t="shared" si="25"/>
        <v>0.94477239999999996</v>
      </c>
      <c r="M206" s="35">
        <f t="shared" si="26"/>
        <v>3.1281288999999997</v>
      </c>
      <c r="N206" s="44"/>
      <c r="O206" s="45">
        <f>'T1. Graduation Rates'!C205*'T1. Graduation Rates'!L205*0.0001*0.17512</f>
        <v>6.8638284000000008E-2</v>
      </c>
      <c r="P206" s="45">
        <f>'T1. Graduation Rates'!C205*'T1. Graduation Rates'!L205*0.0001*0.57982</f>
        <v>0.227260449</v>
      </c>
    </row>
    <row r="207" spans="1:16">
      <c r="A207" s="2" t="s">
        <v>34</v>
      </c>
      <c r="B207" t="s">
        <v>239</v>
      </c>
      <c r="C207" s="1">
        <v>603</v>
      </c>
      <c r="D207">
        <v>420</v>
      </c>
      <c r="E207" s="3">
        <f t="shared" si="21"/>
        <v>73.550399999999996</v>
      </c>
      <c r="F207" s="3">
        <f t="shared" si="22"/>
        <v>243.52440000000001</v>
      </c>
      <c r="G207">
        <v>241</v>
      </c>
      <c r="H207" s="3">
        <f t="shared" si="23"/>
        <v>42.203919999999997</v>
      </c>
      <c r="I207" s="3">
        <f t="shared" si="24"/>
        <v>139.73661999999999</v>
      </c>
      <c r="J207" s="17">
        <f t="shared" si="27"/>
        <v>57.38095238095238</v>
      </c>
      <c r="K207" s="1">
        <f>'T1. Graduation Rates'!D206*'T1. Graduation Rates'!L206/100</f>
        <v>20.54</v>
      </c>
      <c r="L207" s="35">
        <f t="shared" si="25"/>
        <v>3.5969647999999999</v>
      </c>
      <c r="M207" s="35">
        <f t="shared" si="26"/>
        <v>11.9095028</v>
      </c>
      <c r="N207" s="44"/>
      <c r="O207" s="45">
        <f>'T1. Graduation Rates'!C206*'T1. Graduation Rates'!L206*0.0001*0.17512</f>
        <v>6.8638284000000008E-2</v>
      </c>
      <c r="P207" s="45">
        <f>'T1. Graduation Rates'!C206*'T1. Graduation Rates'!L206*0.0001*0.57982</f>
        <v>0.227260449</v>
      </c>
    </row>
    <row r="208" spans="1:16">
      <c r="A208" s="2" t="s">
        <v>30</v>
      </c>
      <c r="B208" t="s">
        <v>240</v>
      </c>
      <c r="C208" s="1">
        <v>600</v>
      </c>
      <c r="D208">
        <v>495</v>
      </c>
      <c r="E208" s="3">
        <f t="shared" si="21"/>
        <v>86.684399999999997</v>
      </c>
      <c r="F208" s="3">
        <f t="shared" si="22"/>
        <v>287.01089999999999</v>
      </c>
      <c r="G208">
        <v>160</v>
      </c>
      <c r="H208" s="3">
        <f t="shared" si="23"/>
        <v>28.019199999999998</v>
      </c>
      <c r="I208" s="3">
        <f t="shared" si="24"/>
        <v>92.771199999999993</v>
      </c>
      <c r="J208" s="17">
        <f t="shared" si="27"/>
        <v>32.323232323232318</v>
      </c>
      <c r="K208" s="1">
        <f>'T1. Graduation Rates'!D207*'T1. Graduation Rates'!L207/100</f>
        <v>11.83</v>
      </c>
      <c r="L208" s="35">
        <f t="shared" si="25"/>
        <v>2.0716695999999999</v>
      </c>
      <c r="M208" s="35">
        <f t="shared" si="26"/>
        <v>6.8592706000000003</v>
      </c>
      <c r="N208" s="44"/>
      <c r="O208" s="45">
        <f>'T1. Graduation Rates'!C207*'T1. Graduation Rates'!L207*0.0001*0.17512</f>
        <v>6.8296800000000005E-2</v>
      </c>
      <c r="P208" s="45">
        <f>'T1. Graduation Rates'!C207*'T1. Graduation Rates'!L207*0.0001*0.57982</f>
        <v>0.22612980000000002</v>
      </c>
    </row>
    <row r="209" spans="1:16">
      <c r="A209" s="2" t="s">
        <v>3</v>
      </c>
      <c r="B209" t="s">
        <v>241</v>
      </c>
      <c r="C209" s="1">
        <v>591</v>
      </c>
      <c r="D209">
        <v>103</v>
      </c>
      <c r="E209" s="3">
        <f t="shared" si="21"/>
        <v>18.03736</v>
      </c>
      <c r="F209" s="3">
        <f t="shared" si="22"/>
        <v>59.72146</v>
      </c>
      <c r="G209">
        <v>31</v>
      </c>
      <c r="H209" s="3">
        <f t="shared" si="23"/>
        <v>5.4287200000000002</v>
      </c>
      <c r="I209" s="3">
        <f t="shared" si="24"/>
        <v>17.974419999999999</v>
      </c>
      <c r="J209" s="17">
        <f t="shared" si="27"/>
        <v>30.097087378640776</v>
      </c>
      <c r="K209" s="1">
        <f>'T1. Graduation Rates'!D208*'T1. Graduation Rates'!L208/100</f>
        <v>5.59</v>
      </c>
      <c r="L209" s="35">
        <f t="shared" si="25"/>
        <v>0.97892079999999992</v>
      </c>
      <c r="M209" s="35">
        <f t="shared" si="26"/>
        <v>3.2411938</v>
      </c>
      <c r="N209" s="44"/>
      <c r="O209" s="45">
        <f>'T1. Graduation Rates'!C208*'T1. Graduation Rates'!L208*0.0001*0.17512</f>
        <v>6.7272347999999996E-2</v>
      </c>
      <c r="P209" s="45">
        <f>'T1. Graduation Rates'!C208*'T1. Graduation Rates'!L208*0.0001*0.57982</f>
        <v>0.22273785299999999</v>
      </c>
    </row>
    <row r="210" spans="1:16">
      <c r="A210" s="2" t="s">
        <v>49</v>
      </c>
      <c r="B210" t="s">
        <v>242</v>
      </c>
      <c r="C210" s="1">
        <v>579</v>
      </c>
      <c r="D210">
        <v>361</v>
      </c>
      <c r="E210" s="3">
        <f t="shared" si="21"/>
        <v>63.218319999999999</v>
      </c>
      <c r="F210" s="3">
        <f t="shared" si="22"/>
        <v>209.31502</v>
      </c>
      <c r="G210">
        <v>208</v>
      </c>
      <c r="H210" s="3">
        <f t="shared" si="23"/>
        <v>36.424959999999999</v>
      </c>
      <c r="I210" s="3">
        <f t="shared" si="24"/>
        <v>120.60256</v>
      </c>
      <c r="J210" s="17">
        <f t="shared" si="27"/>
        <v>57.617728531855953</v>
      </c>
      <c r="K210" s="1">
        <f>'T1. Graduation Rates'!D209*'T1. Graduation Rates'!L209/100</f>
        <v>18.2</v>
      </c>
      <c r="L210" s="35">
        <f t="shared" si="25"/>
        <v>3.1871839999999998</v>
      </c>
      <c r="M210" s="35">
        <f t="shared" si="26"/>
        <v>10.552724</v>
      </c>
      <c r="N210" s="44"/>
      <c r="O210" s="45">
        <f>'T1. Graduation Rates'!C209*'T1. Graduation Rates'!L209*0.0001*0.17512</f>
        <v>6.5906411999999998E-2</v>
      </c>
      <c r="P210" s="45">
        <f>'T1. Graduation Rates'!C209*'T1. Graduation Rates'!L209*0.0001*0.57982</f>
        <v>0.21821525700000002</v>
      </c>
    </row>
    <row r="211" spans="1:16">
      <c r="A211" s="2" t="s">
        <v>21</v>
      </c>
      <c r="B211" t="s">
        <v>243</v>
      </c>
      <c r="C211" s="1">
        <v>558</v>
      </c>
      <c r="D211">
        <v>79</v>
      </c>
      <c r="E211" s="3">
        <f t="shared" si="21"/>
        <v>13.834479999999999</v>
      </c>
      <c r="F211" s="3">
        <f t="shared" si="22"/>
        <v>45.805779999999999</v>
      </c>
      <c r="G211">
        <v>28</v>
      </c>
      <c r="H211" s="3">
        <f t="shared" si="23"/>
        <v>4.9033600000000002</v>
      </c>
      <c r="I211" s="3">
        <f t="shared" si="24"/>
        <v>16.234960000000001</v>
      </c>
      <c r="J211" s="17">
        <f t="shared" si="27"/>
        <v>35.443037974683548</v>
      </c>
      <c r="K211" s="1">
        <f>'T1. Graduation Rates'!D210*'T1. Graduation Rates'!L210/100</f>
        <v>4.2249999999999996</v>
      </c>
      <c r="L211" s="35">
        <f t="shared" si="25"/>
        <v>0.73988199999999993</v>
      </c>
      <c r="M211" s="35">
        <f t="shared" si="26"/>
        <v>2.4497394999999997</v>
      </c>
      <c r="N211" s="44"/>
      <c r="O211" s="45">
        <f>'T1. Graduation Rates'!C210*'T1. Graduation Rates'!L210*0.0001*0.17512</f>
        <v>6.3516024000000004E-2</v>
      </c>
      <c r="P211" s="45">
        <f>'T1. Graduation Rates'!C210*'T1. Graduation Rates'!L210*0.0001*0.57982</f>
        <v>0.21030071400000003</v>
      </c>
    </row>
    <row r="212" spans="1:16">
      <c r="A212" s="2" t="s">
        <v>453</v>
      </c>
      <c r="B212" t="s">
        <v>244</v>
      </c>
      <c r="C212" s="1">
        <v>557</v>
      </c>
      <c r="D212">
        <v>228</v>
      </c>
      <c r="E212" s="3">
        <f t="shared" si="21"/>
        <v>39.92736</v>
      </c>
      <c r="F212" s="3">
        <f t="shared" si="22"/>
        <v>132.19896</v>
      </c>
      <c r="G212">
        <v>43</v>
      </c>
      <c r="H212" s="3">
        <f t="shared" si="23"/>
        <v>7.5301599999999995</v>
      </c>
      <c r="I212" s="3">
        <f t="shared" si="24"/>
        <v>24.932259999999999</v>
      </c>
      <c r="J212" s="17">
        <f t="shared" si="27"/>
        <v>18.859649122807017</v>
      </c>
      <c r="K212" s="1">
        <f>'T1. Graduation Rates'!D211*'T1. Graduation Rates'!L211/100</f>
        <v>4.2249999999999996</v>
      </c>
      <c r="L212" s="35">
        <f t="shared" si="25"/>
        <v>0.73988199999999993</v>
      </c>
      <c r="M212" s="35">
        <f t="shared" si="26"/>
        <v>2.4497394999999997</v>
      </c>
      <c r="N212" s="44"/>
      <c r="O212" s="45">
        <f>'T1. Graduation Rates'!C211*'T1. Graduation Rates'!L211*0.0001*0.17512</f>
        <v>6.3402196000000008E-2</v>
      </c>
      <c r="P212" s="45">
        <f>'T1. Graduation Rates'!C211*'T1. Graduation Rates'!L211*0.0001*0.57982</f>
        <v>0.20992383100000003</v>
      </c>
    </row>
    <row r="213" spans="1:16">
      <c r="A213" s="2" t="s">
        <v>46</v>
      </c>
      <c r="B213" t="s">
        <v>245</v>
      </c>
      <c r="C213" s="1">
        <v>555</v>
      </c>
      <c r="D213">
        <v>27</v>
      </c>
      <c r="E213" s="3">
        <f t="shared" si="21"/>
        <v>4.7282399999999996</v>
      </c>
      <c r="F213" s="3">
        <f t="shared" si="22"/>
        <v>15.655139999999999</v>
      </c>
      <c r="G213">
        <v>0</v>
      </c>
      <c r="H213" s="3">
        <f t="shared" si="23"/>
        <v>0</v>
      </c>
      <c r="I213" s="3">
        <f t="shared" si="24"/>
        <v>0</v>
      </c>
      <c r="J213" s="17">
        <f t="shared" si="27"/>
        <v>0</v>
      </c>
      <c r="K213" s="26" t="s">
        <v>479</v>
      </c>
      <c r="L213" s="55" t="s">
        <v>479</v>
      </c>
      <c r="M213" s="55" t="s">
        <v>479</v>
      </c>
      <c r="N213" s="50"/>
      <c r="O213" s="50" t="s">
        <v>479</v>
      </c>
      <c r="P213" s="50" t="s">
        <v>479</v>
      </c>
    </row>
    <row r="214" spans="1:16">
      <c r="A214" s="2" t="s">
        <v>152</v>
      </c>
      <c r="B214" t="s">
        <v>246</v>
      </c>
      <c r="C214" s="1">
        <v>551</v>
      </c>
      <c r="D214">
        <v>72</v>
      </c>
      <c r="E214" s="3">
        <f t="shared" si="21"/>
        <v>12.608639999999999</v>
      </c>
      <c r="F214" s="3">
        <f t="shared" si="22"/>
        <v>41.747039999999998</v>
      </c>
      <c r="G214">
        <v>43</v>
      </c>
      <c r="H214" s="3">
        <f t="shared" si="23"/>
        <v>7.5301599999999995</v>
      </c>
      <c r="I214" s="3">
        <f t="shared" si="24"/>
        <v>24.932259999999999</v>
      </c>
      <c r="J214" s="17">
        <f t="shared" si="27"/>
        <v>59.722222222222221</v>
      </c>
      <c r="K214" s="1">
        <f>'T1. Graduation Rates'!D213*'T1. Graduation Rates'!L213/100</f>
        <v>8.84</v>
      </c>
      <c r="L214" s="35">
        <f t="shared" si="25"/>
        <v>1.5480608</v>
      </c>
      <c r="M214" s="35">
        <f t="shared" si="26"/>
        <v>5.1256088000000002</v>
      </c>
      <c r="N214" s="44"/>
      <c r="O214" s="45">
        <f>'T1. Graduation Rates'!C213*'T1. Graduation Rates'!L213*0.0001*0.17512</f>
        <v>6.2719228000000002E-2</v>
      </c>
      <c r="P214" s="45">
        <f>'T1. Graduation Rates'!C213*'T1. Graduation Rates'!L213*0.0001*0.57982</f>
        <v>0.20766253300000001</v>
      </c>
    </row>
    <row r="215" spans="1:16">
      <c r="A215" s="2" t="s">
        <v>46</v>
      </c>
      <c r="B215" t="s">
        <v>247</v>
      </c>
      <c r="C215" s="1">
        <v>527</v>
      </c>
      <c r="D215">
        <v>51</v>
      </c>
      <c r="E215" s="3">
        <f t="shared" si="21"/>
        <v>8.9311199999999999</v>
      </c>
      <c r="F215" s="3">
        <f t="shared" si="22"/>
        <v>29.570820000000001</v>
      </c>
      <c r="G215">
        <v>7</v>
      </c>
      <c r="H215" s="3">
        <f t="shared" si="23"/>
        <v>1.22584</v>
      </c>
      <c r="I215" s="3">
        <f t="shared" si="24"/>
        <v>4.0587400000000002</v>
      </c>
      <c r="J215" s="17">
        <f t="shared" si="27"/>
        <v>13.725490196078432</v>
      </c>
      <c r="K215" s="1">
        <f>'T1. Graduation Rates'!D214*'T1. Graduation Rates'!L214/100</f>
        <v>2.21</v>
      </c>
      <c r="L215" s="35">
        <f t="shared" si="25"/>
        <v>0.3870152</v>
      </c>
      <c r="M215" s="35">
        <f t="shared" si="26"/>
        <v>1.2814022</v>
      </c>
      <c r="N215" s="44"/>
      <c r="O215" s="45">
        <f>'T1. Graduation Rates'!C214*'T1. Graduation Rates'!L214*0.0001*0.17512</f>
        <v>5.9987356000000006E-2</v>
      </c>
      <c r="P215" s="45">
        <f>'T1. Graduation Rates'!C214*'T1. Graduation Rates'!L214*0.0001*0.57982</f>
        <v>0.198617341</v>
      </c>
    </row>
    <row r="216" spans="1:16">
      <c r="A216" s="2" t="s">
        <v>197</v>
      </c>
      <c r="B216" t="s">
        <v>248</v>
      </c>
      <c r="C216" s="1">
        <v>527</v>
      </c>
      <c r="D216">
        <v>67</v>
      </c>
      <c r="E216" s="3">
        <f t="shared" si="21"/>
        <v>11.733039999999999</v>
      </c>
      <c r="F216" s="3">
        <f t="shared" si="22"/>
        <v>38.847940000000001</v>
      </c>
      <c r="G216">
        <v>32</v>
      </c>
      <c r="H216" s="3">
        <f t="shared" si="23"/>
        <v>5.6038399999999999</v>
      </c>
      <c r="I216" s="3">
        <f t="shared" si="24"/>
        <v>18.55424</v>
      </c>
      <c r="J216" s="17">
        <f t="shared" si="27"/>
        <v>47.761194029850742</v>
      </c>
      <c r="K216" s="1">
        <f>'T1. Graduation Rates'!D215*'T1. Graduation Rates'!L215/100</f>
        <v>6.63</v>
      </c>
      <c r="L216" s="35">
        <f t="shared" si="25"/>
        <v>1.1610456</v>
      </c>
      <c r="M216" s="35">
        <f t="shared" si="26"/>
        <v>3.8442066000000001</v>
      </c>
      <c r="N216" s="44"/>
      <c r="O216" s="45">
        <f>'T1. Graduation Rates'!C215*'T1. Graduation Rates'!L215*0.0001*0.17512</f>
        <v>5.9987356000000006E-2</v>
      </c>
      <c r="P216" s="45">
        <f>'T1. Graduation Rates'!C215*'T1. Graduation Rates'!L215*0.0001*0.57982</f>
        <v>0.198617341</v>
      </c>
    </row>
    <row r="217" spans="1:16">
      <c r="A217" s="2" t="s">
        <v>46</v>
      </c>
      <c r="B217" t="s">
        <v>249</v>
      </c>
      <c r="C217" s="1">
        <v>526</v>
      </c>
      <c r="D217">
        <v>22</v>
      </c>
      <c r="E217" s="3">
        <f t="shared" si="21"/>
        <v>3.8526400000000001</v>
      </c>
      <c r="F217" s="3">
        <f t="shared" si="22"/>
        <v>12.75604</v>
      </c>
      <c r="G217">
        <v>0</v>
      </c>
      <c r="H217" s="3">
        <f t="shared" si="23"/>
        <v>0</v>
      </c>
      <c r="I217" s="3">
        <f t="shared" si="24"/>
        <v>0</v>
      </c>
      <c r="J217" s="17">
        <f t="shared" si="27"/>
        <v>0</v>
      </c>
      <c r="K217" s="26" t="s">
        <v>485</v>
      </c>
      <c r="L217" s="55" t="s">
        <v>485</v>
      </c>
      <c r="M217" s="55" t="s">
        <v>485</v>
      </c>
      <c r="N217" s="26"/>
      <c r="O217" s="26" t="s">
        <v>485</v>
      </c>
      <c r="P217" s="26" t="s">
        <v>485</v>
      </c>
    </row>
    <row r="218" spans="1:16">
      <c r="A218" s="2" t="s">
        <v>207</v>
      </c>
      <c r="B218" t="s">
        <v>250</v>
      </c>
      <c r="C218" s="1">
        <v>526</v>
      </c>
      <c r="D218">
        <v>61</v>
      </c>
      <c r="E218" s="3">
        <f t="shared" si="21"/>
        <v>10.682320000000001</v>
      </c>
      <c r="F218" s="3">
        <f t="shared" si="22"/>
        <v>35.369019999999999</v>
      </c>
      <c r="G218">
        <v>24</v>
      </c>
      <c r="H218" s="3">
        <f t="shared" si="23"/>
        <v>4.2028800000000004</v>
      </c>
      <c r="I218" s="3">
        <f t="shared" si="24"/>
        <v>13.91568</v>
      </c>
      <c r="J218" s="17">
        <f t="shared" si="27"/>
        <v>39.344262295081968</v>
      </c>
      <c r="K218" s="1">
        <f>'T1. Graduation Rates'!D217*'T1. Graduation Rates'!L217/100</f>
        <v>6.37</v>
      </c>
      <c r="L218" s="35">
        <f t="shared" si="25"/>
        <v>1.1155143999999999</v>
      </c>
      <c r="M218" s="35">
        <f t="shared" si="26"/>
        <v>3.6934534000000001</v>
      </c>
      <c r="N218" s="44"/>
      <c r="O218" s="45">
        <f>'T1. Graduation Rates'!C217*'T1. Graduation Rates'!L217*0.0001*0.17512</f>
        <v>5.9873528000000009E-2</v>
      </c>
      <c r="P218" s="45">
        <f>'T1. Graduation Rates'!C217*'T1. Graduation Rates'!L217*0.0001*0.57982</f>
        <v>0.19824045800000004</v>
      </c>
    </row>
    <row r="219" spans="1:16">
      <c r="A219" s="2" t="s">
        <v>453</v>
      </c>
      <c r="B219" t="s">
        <v>251</v>
      </c>
      <c r="C219" s="1">
        <v>516</v>
      </c>
      <c r="D219">
        <v>81</v>
      </c>
      <c r="E219" s="3">
        <f t="shared" si="21"/>
        <v>14.18472</v>
      </c>
      <c r="F219" s="3">
        <f t="shared" si="22"/>
        <v>46.965420000000002</v>
      </c>
      <c r="G219">
        <v>33</v>
      </c>
      <c r="H219" s="3">
        <f t="shared" si="23"/>
        <v>5.7789599999999997</v>
      </c>
      <c r="I219" s="3">
        <f t="shared" si="24"/>
        <v>19.134060000000002</v>
      </c>
      <c r="J219" s="17">
        <f t="shared" si="27"/>
        <v>40.740740740740748</v>
      </c>
      <c r="K219" s="1">
        <f>'T1. Graduation Rates'!D218*'T1. Graduation Rates'!L218/100</f>
        <v>7.93</v>
      </c>
      <c r="L219" s="35">
        <f t="shared" si="25"/>
        <v>1.3887015999999999</v>
      </c>
      <c r="M219" s="35">
        <f t="shared" si="26"/>
        <v>4.5979725999999994</v>
      </c>
      <c r="N219" s="44"/>
      <c r="O219" s="45">
        <f>'T1. Graduation Rates'!C218*'T1. Graduation Rates'!L218*0.0001*0.17512</f>
        <v>5.8735248000000004E-2</v>
      </c>
      <c r="P219" s="45">
        <f>'T1. Graduation Rates'!C218*'T1. Graduation Rates'!L218*0.0001*0.57982</f>
        <v>0.19447162800000001</v>
      </c>
    </row>
    <row r="220" spans="1:16">
      <c r="A220" s="2" t="s">
        <v>16</v>
      </c>
      <c r="B220" t="s">
        <v>252</v>
      </c>
      <c r="C220" s="1">
        <v>507</v>
      </c>
      <c r="D220">
        <v>435</v>
      </c>
      <c r="E220" s="3">
        <f t="shared" si="21"/>
        <v>76.177199999999999</v>
      </c>
      <c r="F220" s="3">
        <f t="shared" si="22"/>
        <v>252.2217</v>
      </c>
      <c r="G220">
        <v>214</v>
      </c>
      <c r="H220" s="3">
        <f t="shared" si="23"/>
        <v>37.475679999999997</v>
      </c>
      <c r="I220" s="3">
        <f t="shared" si="24"/>
        <v>124.08148</v>
      </c>
      <c r="J220" s="17">
        <f t="shared" si="27"/>
        <v>49.195402298850574</v>
      </c>
      <c r="K220" s="1">
        <f>'T1. Graduation Rates'!D219*'T1. Graduation Rates'!L219/100</f>
        <v>14.69</v>
      </c>
      <c r="L220" s="35">
        <f t="shared" si="25"/>
        <v>2.5725127999999997</v>
      </c>
      <c r="M220" s="35">
        <f t="shared" si="26"/>
        <v>8.5175558000000002</v>
      </c>
      <c r="N220" s="44"/>
      <c r="O220" s="45">
        <f>'T1. Graduation Rates'!C219*'T1. Graduation Rates'!L219*0.0001*0.17512</f>
        <v>5.7710796000000002E-2</v>
      </c>
      <c r="P220" s="45">
        <f>'T1. Graduation Rates'!C219*'T1. Graduation Rates'!L219*0.0001*0.57982</f>
        <v>0.191079681</v>
      </c>
    </row>
    <row r="221" spans="1:16">
      <c r="A221" s="2" t="s">
        <v>141</v>
      </c>
      <c r="B221" t="s">
        <v>253</v>
      </c>
      <c r="C221" s="1">
        <v>501</v>
      </c>
      <c r="D221">
        <v>80</v>
      </c>
      <c r="E221" s="3">
        <f t="shared" si="21"/>
        <v>14.009599999999999</v>
      </c>
      <c r="F221" s="3">
        <f t="shared" si="22"/>
        <v>46.385599999999997</v>
      </c>
      <c r="G221">
        <v>43</v>
      </c>
      <c r="H221" s="3">
        <f t="shared" si="23"/>
        <v>7.5301599999999995</v>
      </c>
      <c r="I221" s="3">
        <f t="shared" si="24"/>
        <v>24.932259999999999</v>
      </c>
      <c r="J221" s="17">
        <f t="shared" si="27"/>
        <v>53.75</v>
      </c>
      <c r="K221" s="1">
        <f>'T1. Graduation Rates'!D220*'T1. Graduation Rates'!L220/100</f>
        <v>8.7750000000000004</v>
      </c>
      <c r="L221" s="35">
        <f t="shared" si="25"/>
        <v>1.536678</v>
      </c>
      <c r="M221" s="35">
        <f t="shared" si="26"/>
        <v>5.0879205000000001</v>
      </c>
      <c r="N221" s="44"/>
      <c r="O221" s="45">
        <f>'T1. Graduation Rates'!C220*'T1. Graduation Rates'!L220*0.0001*0.17512</f>
        <v>5.7027827999999996E-2</v>
      </c>
      <c r="P221" s="45">
        <f>'T1. Graduation Rates'!C220*'T1. Graduation Rates'!L220*0.0001*0.57982</f>
        <v>0.18881838300000001</v>
      </c>
    </row>
    <row r="222" spans="1:16">
      <c r="A222" s="2" t="s">
        <v>182</v>
      </c>
      <c r="B222" t="s">
        <v>254</v>
      </c>
      <c r="C222" s="1">
        <v>498</v>
      </c>
      <c r="D222">
        <v>50</v>
      </c>
      <c r="E222" s="3">
        <f t="shared" si="21"/>
        <v>8.7560000000000002</v>
      </c>
      <c r="F222" s="3">
        <f t="shared" si="22"/>
        <v>28.991</v>
      </c>
      <c r="G222">
        <v>23</v>
      </c>
      <c r="H222" s="3">
        <f t="shared" si="23"/>
        <v>4.0277599999999998</v>
      </c>
      <c r="I222" s="3">
        <f t="shared" si="24"/>
        <v>13.33586</v>
      </c>
      <c r="J222" s="17">
        <f t="shared" si="27"/>
        <v>46</v>
      </c>
      <c r="K222" s="1">
        <f>'T1. Graduation Rates'!D221*'T1. Graduation Rates'!L221/100</f>
        <v>7.15</v>
      </c>
      <c r="L222" s="35">
        <f t="shared" si="25"/>
        <v>1.252108</v>
      </c>
      <c r="M222" s="35">
        <f t="shared" si="26"/>
        <v>4.1457130000000006</v>
      </c>
      <c r="N222" s="44"/>
      <c r="O222" s="45">
        <f>'T1. Graduation Rates'!C221*'T1. Graduation Rates'!L221*0.0001*0.17512</f>
        <v>5.6686344000000007E-2</v>
      </c>
      <c r="P222" s="45">
        <f>'T1. Graduation Rates'!C221*'T1. Graduation Rates'!L221*0.0001*0.57982</f>
        <v>0.18768773400000002</v>
      </c>
    </row>
    <row r="223" spans="1:16">
      <c r="A223" s="2" t="s">
        <v>197</v>
      </c>
      <c r="B223" t="s">
        <v>255</v>
      </c>
      <c r="C223" s="1">
        <v>490</v>
      </c>
      <c r="D223">
        <v>14</v>
      </c>
      <c r="E223" s="3">
        <f t="shared" si="21"/>
        <v>2.4516800000000001</v>
      </c>
      <c r="F223" s="3">
        <f t="shared" si="22"/>
        <v>8.1174800000000005</v>
      </c>
      <c r="G223">
        <v>5</v>
      </c>
      <c r="H223" s="3">
        <f t="shared" si="23"/>
        <v>0.87559999999999993</v>
      </c>
      <c r="I223" s="3">
        <f t="shared" si="24"/>
        <v>2.8990999999999998</v>
      </c>
      <c r="J223" s="17">
        <f t="shared" si="27"/>
        <v>35.714285714285708</v>
      </c>
      <c r="K223" s="26" t="s">
        <v>485</v>
      </c>
      <c r="L223" s="55" t="s">
        <v>485</v>
      </c>
      <c r="M223" s="55" t="s">
        <v>485</v>
      </c>
      <c r="N223" s="26"/>
      <c r="O223" s="26" t="s">
        <v>485</v>
      </c>
      <c r="P223" s="26" t="s">
        <v>485</v>
      </c>
    </row>
    <row r="224" spans="1:16">
      <c r="A224" s="2" t="s">
        <v>3</v>
      </c>
      <c r="B224" t="s">
        <v>256</v>
      </c>
      <c r="C224" s="1">
        <v>487</v>
      </c>
      <c r="D224">
        <v>362</v>
      </c>
      <c r="E224" s="3">
        <f t="shared" si="21"/>
        <v>63.393439999999998</v>
      </c>
      <c r="F224" s="3">
        <f t="shared" si="22"/>
        <v>209.89483999999999</v>
      </c>
      <c r="G224">
        <v>72</v>
      </c>
      <c r="H224" s="3">
        <f t="shared" si="23"/>
        <v>12.608639999999999</v>
      </c>
      <c r="I224" s="3">
        <f t="shared" si="24"/>
        <v>41.747039999999998</v>
      </c>
      <c r="J224" s="17">
        <f t="shared" si="27"/>
        <v>19.88950276243094</v>
      </c>
      <c r="K224" s="1">
        <f>'T1. Graduation Rates'!D223*'T1. Graduation Rates'!L223/100</f>
        <v>5.07</v>
      </c>
      <c r="L224" s="35">
        <f t="shared" si="25"/>
        <v>0.88785840000000005</v>
      </c>
      <c r="M224" s="35">
        <f t="shared" si="26"/>
        <v>2.9396874000000004</v>
      </c>
      <c r="N224" s="44"/>
      <c r="O224" s="45">
        <f>'T1. Graduation Rates'!C223*'T1. Graduation Rates'!L223*0.0001*0.17512</f>
        <v>5.5434235999999998E-2</v>
      </c>
      <c r="P224" s="45">
        <f>'T1. Graduation Rates'!C223*'T1. Graduation Rates'!L223*0.0001*0.57982</f>
        <v>0.183542021</v>
      </c>
    </row>
    <row r="225" spans="1:16">
      <c r="A225" s="2" t="s">
        <v>46</v>
      </c>
      <c r="B225" t="s">
        <v>257</v>
      </c>
      <c r="C225" s="1">
        <v>484</v>
      </c>
      <c r="D225">
        <v>21</v>
      </c>
      <c r="E225" s="3">
        <f t="shared" si="21"/>
        <v>3.6775199999999999</v>
      </c>
      <c r="F225" s="3">
        <f t="shared" si="22"/>
        <v>12.176220000000001</v>
      </c>
      <c r="G225">
        <v>9</v>
      </c>
      <c r="H225" s="3">
        <f t="shared" si="23"/>
        <v>1.5760799999999999</v>
      </c>
      <c r="I225" s="3">
        <f t="shared" si="24"/>
        <v>5.2183799999999998</v>
      </c>
      <c r="J225" s="17">
        <f t="shared" si="27"/>
        <v>42.857142857142854</v>
      </c>
      <c r="K225" s="1">
        <f>'T1. Graduation Rates'!D224*'T1. Graduation Rates'!L224/100</f>
        <v>2.73</v>
      </c>
      <c r="L225" s="35">
        <f t="shared" si="25"/>
        <v>0.47807759999999999</v>
      </c>
      <c r="M225" s="35">
        <f t="shared" si="26"/>
        <v>1.5829085999999999</v>
      </c>
      <c r="N225" s="44"/>
      <c r="O225" s="45">
        <f>'T1. Graduation Rates'!C224*'T1. Graduation Rates'!L224*0.0001*0.17512</f>
        <v>5.5092751999999995E-2</v>
      </c>
      <c r="P225" s="45">
        <f>'T1. Graduation Rates'!C224*'T1. Graduation Rates'!L224*0.0001*0.57982</f>
        <v>0.18241137199999999</v>
      </c>
    </row>
    <row r="226" spans="1:16">
      <c r="A226" s="2" t="s">
        <v>80</v>
      </c>
      <c r="B226" t="s">
        <v>258</v>
      </c>
      <c r="C226" s="1">
        <v>484</v>
      </c>
      <c r="D226">
        <v>30</v>
      </c>
      <c r="E226" s="3">
        <f t="shared" si="21"/>
        <v>5.2535999999999996</v>
      </c>
      <c r="F226" s="3">
        <f t="shared" si="22"/>
        <v>17.394600000000001</v>
      </c>
      <c r="G226">
        <v>9</v>
      </c>
      <c r="H226" s="3">
        <f t="shared" si="23"/>
        <v>1.5760799999999999</v>
      </c>
      <c r="I226" s="3">
        <f t="shared" si="24"/>
        <v>5.2183799999999998</v>
      </c>
      <c r="J226" s="17">
        <f t="shared" si="27"/>
        <v>30</v>
      </c>
      <c r="K226" s="1">
        <f>'T1. Graduation Rates'!D225*'T1. Graduation Rates'!L225/100</f>
        <v>2.7949999999999999</v>
      </c>
      <c r="L226" s="35">
        <f t="shared" si="25"/>
        <v>0.48946039999999996</v>
      </c>
      <c r="M226" s="35">
        <f t="shared" si="26"/>
        <v>1.6205969</v>
      </c>
      <c r="N226" s="44"/>
      <c r="O226" s="45">
        <f>'T1. Graduation Rates'!C225*'T1. Graduation Rates'!L225*0.0001*0.17512</f>
        <v>5.5092751999999995E-2</v>
      </c>
      <c r="P226" s="45">
        <f>'T1. Graduation Rates'!C225*'T1. Graduation Rates'!L225*0.0001*0.57982</f>
        <v>0.18241137199999999</v>
      </c>
    </row>
    <row r="227" spans="1:16">
      <c r="A227" s="2" t="s">
        <v>83</v>
      </c>
      <c r="B227" t="s">
        <v>259</v>
      </c>
      <c r="C227" s="1">
        <v>481</v>
      </c>
      <c r="D227">
        <v>83</v>
      </c>
      <c r="E227" s="3">
        <f t="shared" si="21"/>
        <v>14.53496</v>
      </c>
      <c r="F227" s="3">
        <f t="shared" si="22"/>
        <v>48.125059999999998</v>
      </c>
      <c r="G227">
        <v>17</v>
      </c>
      <c r="H227" s="3">
        <f t="shared" si="23"/>
        <v>2.9770400000000001</v>
      </c>
      <c r="I227" s="3">
        <f t="shared" si="24"/>
        <v>9.8569399999999998</v>
      </c>
      <c r="J227" s="17">
        <f t="shared" si="27"/>
        <v>20.481927710843372</v>
      </c>
      <c r="K227" s="1">
        <f>'T1. Graduation Rates'!D226*'T1. Graduation Rates'!L226/100</f>
        <v>3.5750000000000002</v>
      </c>
      <c r="L227" s="35">
        <f t="shared" si="25"/>
        <v>0.626054</v>
      </c>
      <c r="M227" s="35">
        <f t="shared" si="26"/>
        <v>2.0728565000000003</v>
      </c>
      <c r="N227" s="44"/>
      <c r="O227" s="45">
        <f>'T1. Graduation Rates'!C226*'T1. Graduation Rates'!L226*0.0001*0.17512</f>
        <v>5.4751268000000006E-2</v>
      </c>
      <c r="P227" s="45">
        <f>'T1. Graduation Rates'!C226*'T1. Graduation Rates'!L226*0.0001*0.57982</f>
        <v>0.18128072300000003</v>
      </c>
    </row>
    <row r="228" spans="1:16">
      <c r="A228" s="2" t="s">
        <v>3</v>
      </c>
      <c r="B228" t="s">
        <v>260</v>
      </c>
      <c r="C228" s="1">
        <v>478</v>
      </c>
      <c r="D228">
        <v>63</v>
      </c>
      <c r="E228" s="3">
        <f t="shared" si="21"/>
        <v>11.03256</v>
      </c>
      <c r="F228" s="3">
        <f t="shared" si="22"/>
        <v>36.528660000000002</v>
      </c>
      <c r="G228">
        <v>18</v>
      </c>
      <c r="H228" s="3">
        <f t="shared" si="23"/>
        <v>3.1521599999999999</v>
      </c>
      <c r="I228" s="3">
        <f t="shared" si="24"/>
        <v>10.43676</v>
      </c>
      <c r="J228" s="17">
        <f t="shared" si="27"/>
        <v>28.571428571428569</v>
      </c>
      <c r="K228" s="1">
        <f>'T1. Graduation Rates'!D227*'T1. Graduation Rates'!L227/100</f>
        <v>2.86</v>
      </c>
      <c r="L228" s="35">
        <f t="shared" si="25"/>
        <v>0.50084319999999993</v>
      </c>
      <c r="M228" s="35">
        <f t="shared" si="26"/>
        <v>1.6582851999999999</v>
      </c>
      <c r="N228" s="44"/>
      <c r="O228" s="45">
        <f>'T1. Graduation Rates'!C227*'T1. Graduation Rates'!L227*0.0001*0.17512</f>
        <v>5.4409784000000003E-2</v>
      </c>
      <c r="P228" s="45">
        <f>'T1. Graduation Rates'!C227*'T1. Graduation Rates'!L227*0.0001*0.57982</f>
        <v>0.18015007400000002</v>
      </c>
    </row>
    <row r="229" spans="1:16">
      <c r="A229" s="2" t="s">
        <v>40</v>
      </c>
      <c r="B229" t="s">
        <v>261</v>
      </c>
      <c r="C229" s="1">
        <v>474</v>
      </c>
      <c r="D229">
        <v>61</v>
      </c>
      <c r="E229" s="3">
        <f t="shared" ref="E229:E292" si="28">D229*0.17512</f>
        <v>10.682320000000001</v>
      </c>
      <c r="F229" s="3">
        <f t="shared" ref="F229:F292" si="29">D229*0.57982</f>
        <v>35.369019999999999</v>
      </c>
      <c r="G229">
        <v>26</v>
      </c>
      <c r="H229" s="3">
        <f t="shared" ref="H229:H292" si="30">G229*0.17512</f>
        <v>4.5531199999999998</v>
      </c>
      <c r="I229" s="3">
        <f t="shared" ref="I229:I292" si="31">G229*0.57982</f>
        <v>15.07532</v>
      </c>
      <c r="J229" s="17">
        <f t="shared" si="27"/>
        <v>42.622950819672127</v>
      </c>
      <c r="K229" s="1">
        <f>'T1. Graduation Rates'!D228*'T1. Graduation Rates'!L228/100</f>
        <v>4.875</v>
      </c>
      <c r="L229" s="35">
        <f t="shared" ref="L229:L292" si="32">K229*0.17512</f>
        <v>0.85370999999999997</v>
      </c>
      <c r="M229" s="35">
        <f t="shared" ref="M229:M292" si="33">K229*0.57982</f>
        <v>2.8266225</v>
      </c>
      <c r="N229" s="44"/>
      <c r="O229" s="45">
        <f>'T1. Graduation Rates'!C228*'T1. Graduation Rates'!L228*0.0001*0.17512</f>
        <v>5.3954472000000003E-2</v>
      </c>
      <c r="P229" s="45">
        <f>'T1. Graduation Rates'!C228*'T1. Graduation Rates'!L228*0.0001*0.57982</f>
        <v>0.17864254200000002</v>
      </c>
    </row>
    <row r="230" spans="1:16">
      <c r="A230" s="2" t="s">
        <v>172</v>
      </c>
      <c r="B230" t="s">
        <v>262</v>
      </c>
      <c r="C230" s="1">
        <v>471</v>
      </c>
      <c r="D230">
        <v>43</v>
      </c>
      <c r="E230" s="3">
        <f t="shared" si="28"/>
        <v>7.5301599999999995</v>
      </c>
      <c r="F230" s="3">
        <f t="shared" si="29"/>
        <v>24.932259999999999</v>
      </c>
      <c r="G230">
        <v>9</v>
      </c>
      <c r="H230" s="3">
        <f t="shared" si="30"/>
        <v>1.5760799999999999</v>
      </c>
      <c r="I230" s="3">
        <f t="shared" si="31"/>
        <v>5.2183799999999998</v>
      </c>
      <c r="J230" s="17">
        <f t="shared" si="27"/>
        <v>20.930232558139533</v>
      </c>
      <c r="K230" s="1">
        <f>'T1. Graduation Rates'!D229*'T1. Graduation Rates'!L229/100</f>
        <v>3.9649999999999999</v>
      </c>
      <c r="L230" s="35">
        <f t="shared" si="32"/>
        <v>0.69435079999999993</v>
      </c>
      <c r="M230" s="35">
        <f t="shared" si="33"/>
        <v>2.2989862999999997</v>
      </c>
      <c r="N230" s="44"/>
      <c r="O230" s="45">
        <f>'T1. Graduation Rates'!C229*'T1. Graduation Rates'!L229*0.0001*0.17512</f>
        <v>5.3612988000000007E-2</v>
      </c>
      <c r="P230" s="45">
        <f>'T1. Graduation Rates'!C229*'T1. Graduation Rates'!L229*0.0001*0.57982</f>
        <v>0.17751189300000003</v>
      </c>
    </row>
    <row r="231" spans="1:16">
      <c r="A231" s="2" t="s">
        <v>83</v>
      </c>
      <c r="B231" t="s">
        <v>263</v>
      </c>
      <c r="C231" s="1">
        <v>471</v>
      </c>
      <c r="D231">
        <v>34</v>
      </c>
      <c r="E231" s="3">
        <f t="shared" si="28"/>
        <v>5.9540800000000003</v>
      </c>
      <c r="F231" s="3">
        <f t="shared" si="29"/>
        <v>19.71388</v>
      </c>
      <c r="G231">
        <v>10</v>
      </c>
      <c r="H231" s="3">
        <f t="shared" si="30"/>
        <v>1.7511999999999999</v>
      </c>
      <c r="I231" s="3">
        <f t="shared" si="31"/>
        <v>5.7981999999999996</v>
      </c>
      <c r="J231" s="17">
        <f t="shared" si="27"/>
        <v>29.411764705882355</v>
      </c>
      <c r="K231" s="1">
        <f>'T1. Graduation Rates'!D230*'T1. Graduation Rates'!L230/100</f>
        <v>3.3149999999999999</v>
      </c>
      <c r="L231" s="35">
        <f t="shared" si="32"/>
        <v>0.58052280000000001</v>
      </c>
      <c r="M231" s="35">
        <f t="shared" si="33"/>
        <v>1.9221033000000001</v>
      </c>
      <c r="N231" s="44"/>
      <c r="O231" s="45">
        <f>'T1. Graduation Rates'!C230*'T1. Graduation Rates'!L230*0.0001*0.17512</f>
        <v>5.3612988000000007E-2</v>
      </c>
      <c r="P231" s="45">
        <f>'T1. Graduation Rates'!C230*'T1. Graduation Rates'!L230*0.0001*0.57982</f>
        <v>0.17751189300000003</v>
      </c>
    </row>
    <row r="232" spans="1:16">
      <c r="A232" s="2" t="s">
        <v>68</v>
      </c>
      <c r="B232" t="s">
        <v>264</v>
      </c>
      <c r="C232" s="1">
        <v>459</v>
      </c>
      <c r="D232">
        <v>71</v>
      </c>
      <c r="E232" s="3">
        <f t="shared" si="28"/>
        <v>12.43352</v>
      </c>
      <c r="F232" s="3">
        <f t="shared" si="29"/>
        <v>41.16722</v>
      </c>
      <c r="G232">
        <v>31</v>
      </c>
      <c r="H232" s="3">
        <f t="shared" si="30"/>
        <v>5.4287200000000002</v>
      </c>
      <c r="I232" s="3">
        <f t="shared" si="31"/>
        <v>17.974419999999999</v>
      </c>
      <c r="J232" s="17">
        <f t="shared" si="27"/>
        <v>43.661971830985912</v>
      </c>
      <c r="K232" s="1">
        <f>'T1. Graduation Rates'!D231*'T1. Graduation Rates'!L231/100</f>
        <v>7.15</v>
      </c>
      <c r="L232" s="35">
        <f t="shared" si="32"/>
        <v>1.252108</v>
      </c>
      <c r="M232" s="35">
        <f t="shared" si="33"/>
        <v>4.1457130000000006</v>
      </c>
      <c r="N232" s="44"/>
      <c r="O232" s="45">
        <f>'T1. Graduation Rates'!C231*'T1. Graduation Rates'!L231*0.0001*0.17512</f>
        <v>5.2247052000000002E-2</v>
      </c>
      <c r="P232" s="45">
        <f>'T1. Graduation Rates'!C231*'T1. Graduation Rates'!L231*0.0001*0.57982</f>
        <v>0.17298929700000001</v>
      </c>
    </row>
    <row r="233" spans="1:16">
      <c r="A233" s="2" t="s">
        <v>83</v>
      </c>
      <c r="B233" t="s">
        <v>265</v>
      </c>
      <c r="C233" s="1">
        <v>456</v>
      </c>
      <c r="D233">
        <v>89</v>
      </c>
      <c r="E233" s="3">
        <f t="shared" si="28"/>
        <v>15.58568</v>
      </c>
      <c r="F233" s="3">
        <f t="shared" si="29"/>
        <v>51.60398</v>
      </c>
      <c r="G233">
        <v>40</v>
      </c>
      <c r="H233" s="3">
        <f t="shared" si="30"/>
        <v>7.0047999999999995</v>
      </c>
      <c r="I233" s="3">
        <f t="shared" si="31"/>
        <v>23.192799999999998</v>
      </c>
      <c r="J233" s="17">
        <f t="shared" si="27"/>
        <v>44.943820224719097</v>
      </c>
      <c r="K233" s="1">
        <f>'T1. Graduation Rates'!D232*'T1. Graduation Rates'!L232/100</f>
        <v>6.11</v>
      </c>
      <c r="L233" s="35">
        <f t="shared" si="32"/>
        <v>1.0699832</v>
      </c>
      <c r="M233" s="35">
        <f t="shared" si="33"/>
        <v>3.5427002000000001</v>
      </c>
      <c r="N233" s="44"/>
      <c r="O233" s="45">
        <f>'T1. Graduation Rates'!C232*'T1. Graduation Rates'!L232*0.0001*0.17512</f>
        <v>5.1905567999999999E-2</v>
      </c>
      <c r="P233" s="45">
        <f>'T1. Graduation Rates'!C232*'T1. Graduation Rates'!L232*0.0001*0.57982</f>
        <v>0.171858648</v>
      </c>
    </row>
    <row r="234" spans="1:16">
      <c r="A234" s="2" t="s">
        <v>266</v>
      </c>
      <c r="B234" t="s">
        <v>267</v>
      </c>
      <c r="C234" s="1">
        <v>455</v>
      </c>
      <c r="D234">
        <v>74</v>
      </c>
      <c r="E234" s="3">
        <f t="shared" si="28"/>
        <v>12.958880000000001</v>
      </c>
      <c r="F234" s="3">
        <f t="shared" si="29"/>
        <v>42.906680000000001</v>
      </c>
      <c r="G234">
        <v>18</v>
      </c>
      <c r="H234" s="3">
        <f t="shared" si="30"/>
        <v>3.1521599999999999</v>
      </c>
      <c r="I234" s="3">
        <f t="shared" si="31"/>
        <v>10.43676</v>
      </c>
      <c r="J234" s="17">
        <f t="shared" si="27"/>
        <v>24.324324324324323</v>
      </c>
      <c r="K234" s="1">
        <f>'T1. Graduation Rates'!D233*'T1. Graduation Rates'!L233/100</f>
        <v>4.29</v>
      </c>
      <c r="L234" s="35">
        <f t="shared" si="32"/>
        <v>0.75126479999999995</v>
      </c>
      <c r="M234" s="35">
        <f t="shared" si="33"/>
        <v>2.4874277999999999</v>
      </c>
      <c r="N234" s="44"/>
      <c r="O234" s="45">
        <f>'T1. Graduation Rates'!C233*'T1. Graduation Rates'!L233*0.0001*0.17512</f>
        <v>5.1791740000000003E-2</v>
      </c>
      <c r="P234" s="45">
        <f>'T1. Graduation Rates'!C233*'T1. Graduation Rates'!L233*0.0001*0.57982</f>
        <v>0.17148176500000001</v>
      </c>
    </row>
    <row r="235" spans="1:16">
      <c r="A235" s="2" t="s">
        <v>34</v>
      </c>
      <c r="B235" t="s">
        <v>268</v>
      </c>
      <c r="C235" s="1">
        <v>449</v>
      </c>
      <c r="D235">
        <v>39</v>
      </c>
      <c r="E235" s="3">
        <f t="shared" si="28"/>
        <v>6.8296799999999998</v>
      </c>
      <c r="F235" s="3">
        <f t="shared" si="29"/>
        <v>22.61298</v>
      </c>
      <c r="G235">
        <v>29</v>
      </c>
      <c r="H235" s="3">
        <f t="shared" si="30"/>
        <v>5.0784799999999999</v>
      </c>
      <c r="I235" s="3">
        <f t="shared" si="31"/>
        <v>16.814779999999999</v>
      </c>
      <c r="J235" s="17">
        <f t="shared" si="27"/>
        <v>74.358974358974351</v>
      </c>
      <c r="K235" s="1">
        <f>'T1. Graduation Rates'!D234*'T1. Graduation Rates'!L234/100</f>
        <v>7.93</v>
      </c>
      <c r="L235" s="35">
        <f t="shared" si="32"/>
        <v>1.3887015999999999</v>
      </c>
      <c r="M235" s="35">
        <f t="shared" si="33"/>
        <v>4.5979725999999994</v>
      </c>
      <c r="N235" s="44"/>
      <c r="O235" s="45">
        <f>'T1. Graduation Rates'!C234*'T1. Graduation Rates'!L234*0.0001*0.17512</f>
        <v>5.1108771999999997E-2</v>
      </c>
      <c r="P235" s="45">
        <f>'T1. Graduation Rates'!C234*'T1. Graduation Rates'!L234*0.0001*0.57982</f>
        <v>0.16922046700000001</v>
      </c>
    </row>
    <row r="236" spans="1:16">
      <c r="A236" s="2" t="s">
        <v>127</v>
      </c>
      <c r="B236" t="s">
        <v>269</v>
      </c>
      <c r="C236" s="1">
        <v>448</v>
      </c>
      <c r="D236">
        <v>205</v>
      </c>
      <c r="E236" s="3">
        <f t="shared" si="28"/>
        <v>35.8996</v>
      </c>
      <c r="F236" s="3">
        <f t="shared" si="29"/>
        <v>118.8631</v>
      </c>
      <c r="G236">
        <v>27</v>
      </c>
      <c r="H236" s="3">
        <f t="shared" si="30"/>
        <v>4.7282399999999996</v>
      </c>
      <c r="I236" s="3">
        <f t="shared" si="31"/>
        <v>15.655139999999999</v>
      </c>
      <c r="J236" s="17">
        <f t="shared" si="27"/>
        <v>13.170731707317071</v>
      </c>
      <c r="K236" s="1">
        <f>'T1. Graduation Rates'!D235*'T1. Graduation Rates'!L235/100</f>
        <v>3.5750000000000002</v>
      </c>
      <c r="L236" s="35">
        <f t="shared" si="32"/>
        <v>0.626054</v>
      </c>
      <c r="M236" s="35">
        <f t="shared" si="33"/>
        <v>2.0728565000000003</v>
      </c>
      <c r="N236" s="44"/>
      <c r="O236" s="45">
        <f>'T1. Graduation Rates'!C235*'T1. Graduation Rates'!L235*0.0001*0.17512</f>
        <v>5.0994944E-2</v>
      </c>
      <c r="P236" s="45">
        <f>'T1. Graduation Rates'!C235*'T1. Graduation Rates'!L235*0.0001*0.57982</f>
        <v>0.16884358400000002</v>
      </c>
    </row>
    <row r="237" spans="1:16">
      <c r="A237" s="2" t="s">
        <v>270</v>
      </c>
      <c r="B237" t="s">
        <v>271</v>
      </c>
      <c r="C237" s="1">
        <v>443</v>
      </c>
      <c r="D237">
        <v>101</v>
      </c>
      <c r="E237" s="3">
        <f t="shared" si="28"/>
        <v>17.68712</v>
      </c>
      <c r="F237" s="3">
        <f t="shared" si="29"/>
        <v>58.561819999999997</v>
      </c>
      <c r="G237">
        <v>51</v>
      </c>
      <c r="H237" s="3">
        <f t="shared" si="30"/>
        <v>8.9311199999999999</v>
      </c>
      <c r="I237" s="3">
        <f t="shared" si="31"/>
        <v>29.570820000000001</v>
      </c>
      <c r="J237" s="17">
        <f t="shared" si="27"/>
        <v>50.495049504950494</v>
      </c>
      <c r="K237" s="1">
        <f>'T1. Graduation Rates'!D236*'T1. Graduation Rates'!L236/100</f>
        <v>7.67</v>
      </c>
      <c r="L237" s="35">
        <f t="shared" si="32"/>
        <v>1.3431704</v>
      </c>
      <c r="M237" s="35">
        <f t="shared" si="33"/>
        <v>4.4472193999999998</v>
      </c>
      <c r="N237" s="44"/>
      <c r="O237" s="45">
        <f>'T1. Graduation Rates'!C236*'T1. Graduation Rates'!L236*0.0001*0.17512</f>
        <v>5.0425804000000005E-2</v>
      </c>
      <c r="P237" s="45">
        <f>'T1. Graduation Rates'!C236*'T1. Graduation Rates'!L236*0.0001*0.57982</f>
        <v>0.16695916900000002</v>
      </c>
    </row>
    <row r="238" spans="1:16">
      <c r="A238" s="2" t="s">
        <v>40</v>
      </c>
      <c r="B238" t="s">
        <v>272</v>
      </c>
      <c r="C238" s="1">
        <v>434</v>
      </c>
      <c r="D238">
        <v>34</v>
      </c>
      <c r="E238" s="3">
        <f t="shared" si="28"/>
        <v>5.9540800000000003</v>
      </c>
      <c r="F238" s="3">
        <f t="shared" si="29"/>
        <v>19.71388</v>
      </c>
      <c r="G238">
        <v>11</v>
      </c>
      <c r="H238" s="3">
        <f t="shared" si="30"/>
        <v>1.92632</v>
      </c>
      <c r="I238" s="3">
        <f t="shared" si="31"/>
        <v>6.3780200000000002</v>
      </c>
      <c r="J238" s="17">
        <f t="shared" si="27"/>
        <v>32.352941176470587</v>
      </c>
      <c r="K238" s="1">
        <f>'T1. Graduation Rates'!D237*'T1. Graduation Rates'!L237/100</f>
        <v>3.25</v>
      </c>
      <c r="L238" s="35">
        <f t="shared" si="32"/>
        <v>0.56913999999999998</v>
      </c>
      <c r="M238" s="35">
        <f t="shared" si="33"/>
        <v>1.884415</v>
      </c>
      <c r="N238" s="44"/>
      <c r="O238" s="45">
        <f>'T1. Graduation Rates'!C237*'T1. Graduation Rates'!L237*0.0001*0.17512</f>
        <v>4.9401352000000003E-2</v>
      </c>
      <c r="P238" s="45">
        <f>'T1. Graduation Rates'!C237*'T1. Graduation Rates'!L237*0.0001*0.57982</f>
        <v>0.16356722200000001</v>
      </c>
    </row>
    <row r="239" spans="1:16">
      <c r="A239" s="2" t="s">
        <v>46</v>
      </c>
      <c r="B239" t="s">
        <v>273</v>
      </c>
      <c r="C239" s="1">
        <v>432</v>
      </c>
      <c r="D239">
        <v>20</v>
      </c>
      <c r="E239" s="3">
        <f t="shared" si="28"/>
        <v>3.5023999999999997</v>
      </c>
      <c r="F239" s="3">
        <f t="shared" si="29"/>
        <v>11.596399999999999</v>
      </c>
      <c r="G239">
        <v>3</v>
      </c>
      <c r="H239" s="3">
        <f t="shared" si="30"/>
        <v>0.52536000000000005</v>
      </c>
      <c r="I239" s="3">
        <f t="shared" si="31"/>
        <v>1.73946</v>
      </c>
      <c r="J239" s="17">
        <f t="shared" si="27"/>
        <v>15.000000000000002</v>
      </c>
      <c r="K239" s="26" t="s">
        <v>485</v>
      </c>
      <c r="L239" s="55" t="s">
        <v>485</v>
      </c>
      <c r="M239" s="55" t="s">
        <v>485</v>
      </c>
      <c r="N239" s="26"/>
      <c r="O239" s="26" t="s">
        <v>485</v>
      </c>
      <c r="P239" s="26" t="s">
        <v>485</v>
      </c>
    </row>
    <row r="240" spans="1:16">
      <c r="A240" s="2" t="s">
        <v>34</v>
      </c>
      <c r="B240" t="s">
        <v>274</v>
      </c>
      <c r="C240" s="1">
        <v>429</v>
      </c>
      <c r="D240">
        <v>55</v>
      </c>
      <c r="E240" s="3">
        <f t="shared" si="28"/>
        <v>9.6316000000000006</v>
      </c>
      <c r="F240" s="3">
        <f t="shared" si="29"/>
        <v>31.8901</v>
      </c>
      <c r="G240">
        <v>18</v>
      </c>
      <c r="H240" s="3">
        <f t="shared" si="30"/>
        <v>3.1521599999999999</v>
      </c>
      <c r="I240" s="3">
        <f t="shared" si="31"/>
        <v>10.43676</v>
      </c>
      <c r="J240" s="17">
        <f t="shared" si="27"/>
        <v>32.727272727272727</v>
      </c>
      <c r="K240" s="1">
        <f>'T1. Graduation Rates'!D239*'T1. Graduation Rates'!L239/100</f>
        <v>5.3949999999999996</v>
      </c>
      <c r="L240" s="35">
        <f t="shared" si="32"/>
        <v>0.94477239999999996</v>
      </c>
      <c r="M240" s="35">
        <f t="shared" si="33"/>
        <v>3.1281288999999997</v>
      </c>
      <c r="N240" s="44"/>
      <c r="O240" s="45">
        <f>'T1. Graduation Rates'!C239*'T1. Graduation Rates'!L239*0.0001*0.17512</f>
        <v>4.8832212E-2</v>
      </c>
      <c r="P240" s="45">
        <f>'T1. Graduation Rates'!C239*'T1. Graduation Rates'!L239*0.0001*0.57982</f>
        <v>0.16168280699999998</v>
      </c>
    </row>
    <row r="241" spans="1:16">
      <c r="A241" s="2" t="s">
        <v>46</v>
      </c>
      <c r="B241" t="s">
        <v>275</v>
      </c>
      <c r="C241" s="1">
        <v>428</v>
      </c>
      <c r="D241">
        <v>148</v>
      </c>
      <c r="E241" s="3">
        <f t="shared" si="28"/>
        <v>25.917760000000001</v>
      </c>
      <c r="F241" s="3">
        <f t="shared" si="29"/>
        <v>85.813360000000003</v>
      </c>
      <c r="G241">
        <v>40</v>
      </c>
      <c r="H241" s="3">
        <f t="shared" si="30"/>
        <v>7.0047999999999995</v>
      </c>
      <c r="I241" s="3">
        <f t="shared" si="31"/>
        <v>23.192799999999998</v>
      </c>
      <c r="J241" s="17">
        <f t="shared" si="27"/>
        <v>27.027027027027025</v>
      </c>
      <c r="K241" s="1">
        <f>'T1. Graduation Rates'!D240*'T1. Graduation Rates'!L240/100</f>
        <v>5.07</v>
      </c>
      <c r="L241" s="35">
        <f t="shared" si="32"/>
        <v>0.88785840000000005</v>
      </c>
      <c r="M241" s="35">
        <f t="shared" si="33"/>
        <v>2.9396874000000004</v>
      </c>
      <c r="N241" s="44"/>
      <c r="O241" s="45">
        <f>'T1. Graduation Rates'!C240*'T1. Graduation Rates'!L240*0.0001*0.17512</f>
        <v>4.8718383999999997E-2</v>
      </c>
      <c r="P241" s="45">
        <f>'T1. Graduation Rates'!C240*'T1. Graduation Rates'!L240*0.0001*0.57982</f>
        <v>0.16130592399999999</v>
      </c>
    </row>
    <row r="242" spans="1:16">
      <c r="A242" s="2" t="s">
        <v>16</v>
      </c>
      <c r="B242" t="s">
        <v>276</v>
      </c>
      <c r="C242" s="1">
        <v>422</v>
      </c>
      <c r="D242">
        <v>37</v>
      </c>
      <c r="E242" s="3">
        <f t="shared" si="28"/>
        <v>6.4794400000000003</v>
      </c>
      <c r="F242" s="3">
        <f t="shared" si="29"/>
        <v>21.453340000000001</v>
      </c>
      <c r="G242">
        <v>10</v>
      </c>
      <c r="H242" s="3">
        <f t="shared" si="30"/>
        <v>1.7511999999999999</v>
      </c>
      <c r="I242" s="3">
        <f t="shared" si="31"/>
        <v>5.7981999999999996</v>
      </c>
      <c r="J242" s="17">
        <f t="shared" si="27"/>
        <v>27.027027027027025</v>
      </c>
      <c r="K242" s="1">
        <f>'T1. Graduation Rates'!D241*'T1. Graduation Rates'!L241/100</f>
        <v>4.42</v>
      </c>
      <c r="L242" s="35">
        <f t="shared" si="32"/>
        <v>0.77403040000000001</v>
      </c>
      <c r="M242" s="35">
        <f t="shared" si="33"/>
        <v>2.5628044000000001</v>
      </c>
      <c r="N242" s="44"/>
      <c r="O242" s="45">
        <f>'T1. Graduation Rates'!C241*'T1. Graduation Rates'!L241*0.0001*0.17512</f>
        <v>4.8035415999999997E-2</v>
      </c>
      <c r="P242" s="45">
        <f>'T1. Graduation Rates'!C241*'T1. Graduation Rates'!L241*0.0001*0.57982</f>
        <v>0.15904462599999999</v>
      </c>
    </row>
    <row r="243" spans="1:16">
      <c r="A243" s="2" t="s">
        <v>46</v>
      </c>
      <c r="B243" t="s">
        <v>277</v>
      </c>
      <c r="C243" s="1">
        <v>422</v>
      </c>
      <c r="D243">
        <v>54</v>
      </c>
      <c r="E243" s="3">
        <f t="shared" si="28"/>
        <v>9.4564799999999991</v>
      </c>
      <c r="F243" s="3">
        <f t="shared" si="29"/>
        <v>31.310279999999999</v>
      </c>
      <c r="G243">
        <v>22</v>
      </c>
      <c r="H243" s="3">
        <f t="shared" si="30"/>
        <v>3.8526400000000001</v>
      </c>
      <c r="I243" s="3">
        <f t="shared" si="31"/>
        <v>12.75604</v>
      </c>
      <c r="J243" s="17">
        <f t="shared" si="27"/>
        <v>40.740740740740748</v>
      </c>
      <c r="K243" s="1">
        <f>'T1. Graduation Rates'!D242*'T1. Graduation Rates'!L242/100</f>
        <v>5.72</v>
      </c>
      <c r="L243" s="35">
        <f t="shared" si="32"/>
        <v>1.0016863999999999</v>
      </c>
      <c r="M243" s="35">
        <f t="shared" si="33"/>
        <v>3.3165703999999998</v>
      </c>
      <c r="N243" s="44"/>
      <c r="O243" s="45">
        <f>'T1. Graduation Rates'!C242*'T1. Graduation Rates'!L242*0.0001*0.17512</f>
        <v>4.8035415999999997E-2</v>
      </c>
      <c r="P243" s="45">
        <f>'T1. Graduation Rates'!C242*'T1. Graduation Rates'!L242*0.0001*0.57982</f>
        <v>0.15904462599999999</v>
      </c>
    </row>
    <row r="244" spans="1:16">
      <c r="A244" s="2" t="s">
        <v>453</v>
      </c>
      <c r="B244" t="s">
        <v>278</v>
      </c>
      <c r="C244" s="1">
        <v>416</v>
      </c>
      <c r="D244">
        <v>116</v>
      </c>
      <c r="E244" s="3">
        <f t="shared" si="28"/>
        <v>20.31392</v>
      </c>
      <c r="F244" s="3">
        <f t="shared" si="29"/>
        <v>67.259119999999996</v>
      </c>
      <c r="G244">
        <v>58</v>
      </c>
      <c r="H244" s="3">
        <f t="shared" si="30"/>
        <v>10.15696</v>
      </c>
      <c r="I244" s="3">
        <f t="shared" si="31"/>
        <v>33.629559999999998</v>
      </c>
      <c r="J244" s="17">
        <f t="shared" si="27"/>
        <v>50</v>
      </c>
      <c r="K244" s="1">
        <f>'T1. Graduation Rates'!D243*'T1. Graduation Rates'!L243/100</f>
        <v>8.2550000000000008</v>
      </c>
      <c r="L244" s="35">
        <f t="shared" si="32"/>
        <v>1.4456156000000002</v>
      </c>
      <c r="M244" s="35">
        <f t="shared" si="33"/>
        <v>4.7864141000000009</v>
      </c>
      <c r="N244" s="44"/>
      <c r="O244" s="45">
        <f>'T1. Graduation Rates'!C243*'T1. Graduation Rates'!L243*0.0001*0.17512</f>
        <v>4.7352448000000005E-2</v>
      </c>
      <c r="P244" s="45">
        <f>'T1. Graduation Rates'!C243*'T1. Graduation Rates'!L243*0.0001*0.57982</f>
        <v>0.15678332800000003</v>
      </c>
    </row>
    <row r="245" spans="1:16">
      <c r="A245" s="2" t="s">
        <v>3</v>
      </c>
      <c r="B245" t="s">
        <v>279</v>
      </c>
      <c r="C245" s="1">
        <v>415</v>
      </c>
      <c r="D245">
        <v>256</v>
      </c>
      <c r="E245" s="3">
        <f t="shared" si="28"/>
        <v>44.830719999999999</v>
      </c>
      <c r="F245" s="3">
        <f t="shared" si="29"/>
        <v>148.43392</v>
      </c>
      <c r="G245">
        <v>64</v>
      </c>
      <c r="H245" s="3">
        <f t="shared" si="30"/>
        <v>11.20768</v>
      </c>
      <c r="I245" s="3">
        <f t="shared" si="31"/>
        <v>37.10848</v>
      </c>
      <c r="J245" s="17">
        <f t="shared" si="27"/>
        <v>25</v>
      </c>
      <c r="K245" s="1">
        <f>'T1. Graduation Rates'!D244*'T1. Graduation Rates'!L244/100</f>
        <v>4.7450000000000001</v>
      </c>
      <c r="L245" s="35">
        <f t="shared" si="32"/>
        <v>0.83094440000000003</v>
      </c>
      <c r="M245" s="35">
        <f t="shared" si="33"/>
        <v>2.7512459000000002</v>
      </c>
      <c r="N245" s="44"/>
      <c r="O245" s="45">
        <f>'T1. Graduation Rates'!C244*'T1. Graduation Rates'!L244*0.0001*0.17512</f>
        <v>4.7238619999999995E-2</v>
      </c>
      <c r="P245" s="45">
        <f>'T1. Graduation Rates'!C244*'T1. Graduation Rates'!L244*0.0001*0.57982</f>
        <v>0.15640644500000001</v>
      </c>
    </row>
    <row r="246" spans="1:16">
      <c r="A246" s="2" t="s">
        <v>113</v>
      </c>
      <c r="B246" t="s">
        <v>280</v>
      </c>
      <c r="C246" s="1">
        <v>412</v>
      </c>
      <c r="D246">
        <v>16</v>
      </c>
      <c r="E246" s="3">
        <f t="shared" si="28"/>
        <v>2.80192</v>
      </c>
      <c r="F246" s="3">
        <f t="shared" si="29"/>
        <v>9.27712</v>
      </c>
      <c r="G246">
        <v>7</v>
      </c>
      <c r="H246" s="3">
        <f t="shared" si="30"/>
        <v>1.22584</v>
      </c>
      <c r="I246" s="3">
        <f t="shared" si="31"/>
        <v>4.0587400000000002</v>
      </c>
      <c r="J246" s="17">
        <f t="shared" si="27"/>
        <v>43.75</v>
      </c>
      <c r="K246" s="1">
        <f>'T1. Graduation Rates'!D245*'T1. Graduation Rates'!L245/100</f>
        <v>4.29</v>
      </c>
      <c r="L246" s="35">
        <f t="shared" si="32"/>
        <v>0.75126479999999995</v>
      </c>
      <c r="M246" s="35">
        <f t="shared" si="33"/>
        <v>2.4874277999999999</v>
      </c>
      <c r="N246" s="44"/>
      <c r="O246" s="45">
        <f>'T1. Graduation Rates'!C245*'T1. Graduation Rates'!L245*0.0001*0.17512</f>
        <v>4.6897136000000006E-2</v>
      </c>
      <c r="P246" s="45">
        <f>'T1. Graduation Rates'!C245*'T1. Graduation Rates'!L245*0.0001*0.57982</f>
        <v>0.15527579600000002</v>
      </c>
    </row>
    <row r="247" spans="1:16">
      <c r="A247" s="2" t="s">
        <v>161</v>
      </c>
      <c r="B247" t="s">
        <v>281</v>
      </c>
      <c r="C247" s="1">
        <v>409</v>
      </c>
      <c r="D247">
        <v>28</v>
      </c>
      <c r="E247" s="3">
        <f t="shared" si="28"/>
        <v>4.9033600000000002</v>
      </c>
      <c r="F247" s="3">
        <f t="shared" si="29"/>
        <v>16.234960000000001</v>
      </c>
      <c r="G247">
        <v>14</v>
      </c>
      <c r="H247" s="3">
        <f t="shared" si="30"/>
        <v>2.4516800000000001</v>
      </c>
      <c r="I247" s="3">
        <f t="shared" si="31"/>
        <v>8.1174800000000005</v>
      </c>
      <c r="J247" s="17">
        <f t="shared" si="27"/>
        <v>50</v>
      </c>
      <c r="K247" s="1">
        <f>'T1. Graduation Rates'!D246*'T1. Graduation Rates'!L246/100</f>
        <v>6.0449999999999999</v>
      </c>
      <c r="L247" s="35">
        <f t="shared" si="32"/>
        <v>1.0586004</v>
      </c>
      <c r="M247" s="35">
        <f t="shared" si="33"/>
        <v>3.5050119</v>
      </c>
      <c r="N247" s="44"/>
      <c r="O247" s="45">
        <f>'T1. Graduation Rates'!C246*'T1. Graduation Rates'!L246*0.0001*0.17512</f>
        <v>4.6555652000000003E-2</v>
      </c>
      <c r="P247" s="45">
        <f>'T1. Graduation Rates'!C246*'T1. Graduation Rates'!L246*0.0001*0.57982</f>
        <v>0.15414514700000001</v>
      </c>
    </row>
    <row r="248" spans="1:16">
      <c r="A248" s="2" t="s">
        <v>113</v>
      </c>
      <c r="B248" t="s">
        <v>282</v>
      </c>
      <c r="C248" s="1">
        <v>397</v>
      </c>
      <c r="D248">
        <v>14</v>
      </c>
      <c r="E248" s="3">
        <f t="shared" si="28"/>
        <v>2.4516800000000001</v>
      </c>
      <c r="F248" s="3">
        <f t="shared" si="29"/>
        <v>8.1174800000000005</v>
      </c>
      <c r="G248">
        <v>3</v>
      </c>
      <c r="H248" s="3">
        <f t="shared" si="30"/>
        <v>0.52536000000000005</v>
      </c>
      <c r="I248" s="3">
        <f t="shared" si="31"/>
        <v>1.73946</v>
      </c>
      <c r="J248" s="17">
        <f t="shared" si="27"/>
        <v>21.428571428571427</v>
      </c>
      <c r="K248" s="26" t="s">
        <v>485</v>
      </c>
      <c r="L248" s="55" t="s">
        <v>485</v>
      </c>
      <c r="M248" s="55" t="s">
        <v>485</v>
      </c>
      <c r="N248" s="26"/>
      <c r="O248" s="26" t="s">
        <v>485</v>
      </c>
      <c r="P248" s="26" t="s">
        <v>485</v>
      </c>
    </row>
    <row r="249" spans="1:16">
      <c r="A249" s="2" t="s">
        <v>10</v>
      </c>
      <c r="B249" t="s">
        <v>283</v>
      </c>
      <c r="C249" s="1">
        <v>394</v>
      </c>
      <c r="D249">
        <v>19</v>
      </c>
      <c r="E249" s="3">
        <f t="shared" si="28"/>
        <v>3.32728</v>
      </c>
      <c r="F249" s="3">
        <f t="shared" si="29"/>
        <v>11.016579999999999</v>
      </c>
      <c r="G249">
        <v>6</v>
      </c>
      <c r="H249" s="3">
        <f t="shared" si="30"/>
        <v>1.0507200000000001</v>
      </c>
      <c r="I249" s="3">
        <f t="shared" si="31"/>
        <v>3.47892</v>
      </c>
      <c r="J249" s="17">
        <f t="shared" si="27"/>
        <v>31.578947368421055</v>
      </c>
      <c r="K249" s="1">
        <f>'T1. Graduation Rates'!D248*'T1. Graduation Rates'!L248/100</f>
        <v>2.08</v>
      </c>
      <c r="L249" s="35">
        <f t="shared" si="32"/>
        <v>0.36424960000000001</v>
      </c>
      <c r="M249" s="35">
        <f t="shared" si="33"/>
        <v>1.2060256</v>
      </c>
      <c r="N249" s="44"/>
      <c r="O249" s="45">
        <f>'T1. Graduation Rates'!C248*'T1. Graduation Rates'!L248*0.0001*0.17512</f>
        <v>4.4848232000000002E-2</v>
      </c>
      <c r="P249" s="45">
        <f>'T1. Graduation Rates'!C248*'T1. Graduation Rates'!L248*0.0001*0.57982</f>
        <v>0.14849190200000001</v>
      </c>
    </row>
    <row r="250" spans="1:16">
      <c r="A250" s="2" t="s">
        <v>21</v>
      </c>
      <c r="B250" t="s">
        <v>284</v>
      </c>
      <c r="C250" s="1">
        <v>389</v>
      </c>
      <c r="D250">
        <v>341</v>
      </c>
      <c r="E250" s="3">
        <f t="shared" si="28"/>
        <v>59.715919999999997</v>
      </c>
      <c r="F250" s="3">
        <f t="shared" si="29"/>
        <v>197.71861999999999</v>
      </c>
      <c r="G250">
        <v>209</v>
      </c>
      <c r="H250" s="3">
        <f t="shared" si="30"/>
        <v>36.600079999999998</v>
      </c>
      <c r="I250" s="3">
        <f t="shared" si="31"/>
        <v>121.18237999999999</v>
      </c>
      <c r="J250" s="17">
        <f t="shared" si="27"/>
        <v>61.29032258064516</v>
      </c>
      <c r="K250" s="26" t="s">
        <v>485</v>
      </c>
      <c r="L250" s="55" t="s">
        <v>485</v>
      </c>
      <c r="M250" s="55" t="s">
        <v>485</v>
      </c>
      <c r="N250" s="26"/>
      <c r="O250" s="26" t="s">
        <v>485</v>
      </c>
      <c r="P250" s="26" t="s">
        <v>485</v>
      </c>
    </row>
    <row r="251" spans="1:16">
      <c r="A251" s="2" t="s">
        <v>30</v>
      </c>
      <c r="B251" t="s">
        <v>285</v>
      </c>
      <c r="C251" s="1">
        <v>378</v>
      </c>
      <c r="D251">
        <v>15</v>
      </c>
      <c r="E251" s="3">
        <f t="shared" si="28"/>
        <v>2.6267999999999998</v>
      </c>
      <c r="F251" s="3">
        <f t="shared" si="29"/>
        <v>8.6973000000000003</v>
      </c>
      <c r="G251">
        <v>7</v>
      </c>
      <c r="H251" s="3">
        <f t="shared" si="30"/>
        <v>1.22584</v>
      </c>
      <c r="I251" s="3">
        <f t="shared" si="31"/>
        <v>4.0587400000000002</v>
      </c>
      <c r="J251" s="17">
        <f t="shared" si="27"/>
        <v>46.666666666666664</v>
      </c>
      <c r="K251" s="1">
        <f>'T1. Graduation Rates'!D250*'T1. Graduation Rates'!L250/100</f>
        <v>1.105</v>
      </c>
      <c r="L251" s="35">
        <f t="shared" si="32"/>
        <v>0.1935076</v>
      </c>
      <c r="M251" s="35">
        <f t="shared" si="33"/>
        <v>0.64070110000000002</v>
      </c>
      <c r="N251" s="44"/>
      <c r="O251" s="45">
        <f>'T1. Graduation Rates'!C250*'T1. Graduation Rates'!L250*0.0001*0.17512</f>
        <v>4.3026983999999997E-2</v>
      </c>
      <c r="P251" s="45">
        <f>'T1. Graduation Rates'!C250*'T1. Graduation Rates'!L250*0.0001*0.57982</f>
        <v>0.14246177400000001</v>
      </c>
    </row>
    <row r="252" spans="1:16">
      <c r="A252" s="2" t="s">
        <v>25</v>
      </c>
      <c r="B252" t="s">
        <v>286</v>
      </c>
      <c r="C252" s="1">
        <v>373</v>
      </c>
      <c r="D252">
        <v>82</v>
      </c>
      <c r="E252" s="3">
        <f t="shared" si="28"/>
        <v>14.35984</v>
      </c>
      <c r="F252" s="3">
        <f t="shared" si="29"/>
        <v>47.54524</v>
      </c>
      <c r="G252">
        <v>20</v>
      </c>
      <c r="H252" s="3">
        <f t="shared" si="30"/>
        <v>3.5023999999999997</v>
      </c>
      <c r="I252" s="3">
        <f t="shared" si="31"/>
        <v>11.596399999999999</v>
      </c>
      <c r="J252" s="17">
        <f t="shared" si="27"/>
        <v>24.390243902439025</v>
      </c>
      <c r="K252" s="1">
        <f>'T1. Graduation Rates'!D251*'T1. Graduation Rates'!L251/100</f>
        <v>3.835</v>
      </c>
      <c r="L252" s="35">
        <f t="shared" si="32"/>
        <v>0.67158519999999999</v>
      </c>
      <c r="M252" s="35">
        <f t="shared" si="33"/>
        <v>2.2236096999999999</v>
      </c>
      <c r="N252" s="44"/>
      <c r="O252" s="45">
        <f>'T1. Graduation Rates'!C251*'T1. Graduation Rates'!L251*0.0001*0.17512</f>
        <v>4.2457844000000002E-2</v>
      </c>
      <c r="P252" s="45">
        <f>'T1. Graduation Rates'!C251*'T1. Graduation Rates'!L251*0.0001*0.57982</f>
        <v>0.14057735900000001</v>
      </c>
    </row>
    <row r="253" spans="1:16">
      <c r="A253" s="2" t="s">
        <v>197</v>
      </c>
      <c r="B253" t="s">
        <v>287</v>
      </c>
      <c r="C253" s="1">
        <v>373</v>
      </c>
      <c r="D253">
        <v>16</v>
      </c>
      <c r="E253" s="3">
        <f t="shared" si="28"/>
        <v>2.80192</v>
      </c>
      <c r="F253" s="3">
        <f t="shared" si="29"/>
        <v>9.27712</v>
      </c>
      <c r="G253">
        <v>5</v>
      </c>
      <c r="H253" s="3">
        <f t="shared" si="30"/>
        <v>0.87559999999999993</v>
      </c>
      <c r="I253" s="3">
        <f t="shared" si="31"/>
        <v>2.8990999999999998</v>
      </c>
      <c r="J253" s="17">
        <f t="shared" si="27"/>
        <v>31.25</v>
      </c>
      <c r="K253" s="1">
        <f>'T1. Graduation Rates'!D252*'T1. Graduation Rates'!L252/100</f>
        <v>2.86</v>
      </c>
      <c r="L253" s="35">
        <f t="shared" si="32"/>
        <v>0.50084319999999993</v>
      </c>
      <c r="M253" s="35">
        <f t="shared" si="33"/>
        <v>1.6582851999999999</v>
      </c>
      <c r="N253" s="44"/>
      <c r="O253" s="45">
        <f>'T1. Graduation Rates'!C252*'T1. Graduation Rates'!L252*0.0001*0.17512</f>
        <v>4.2457844000000002E-2</v>
      </c>
      <c r="P253" s="45">
        <f>'T1. Graduation Rates'!C252*'T1. Graduation Rates'!L252*0.0001*0.57982</f>
        <v>0.14057735900000001</v>
      </c>
    </row>
    <row r="254" spans="1:16">
      <c r="A254" s="2" t="s">
        <v>21</v>
      </c>
      <c r="B254" t="s">
        <v>288</v>
      </c>
      <c r="C254" s="1">
        <v>371</v>
      </c>
      <c r="D254">
        <v>29</v>
      </c>
      <c r="E254" s="3">
        <f t="shared" si="28"/>
        <v>5.0784799999999999</v>
      </c>
      <c r="F254" s="3">
        <f t="shared" si="29"/>
        <v>16.814779999999999</v>
      </c>
      <c r="G254">
        <v>16</v>
      </c>
      <c r="H254" s="3">
        <f t="shared" si="30"/>
        <v>2.80192</v>
      </c>
      <c r="I254" s="3">
        <f t="shared" si="31"/>
        <v>9.27712</v>
      </c>
      <c r="J254" s="17">
        <f t="shared" si="27"/>
        <v>55.172413793103445</v>
      </c>
      <c r="K254" s="1">
        <f>'T1. Graduation Rates'!D253*'T1. Graduation Rates'!L253/100</f>
        <v>6.4349999999999996</v>
      </c>
      <c r="L254" s="35">
        <f t="shared" si="32"/>
        <v>1.1268971999999999</v>
      </c>
      <c r="M254" s="35">
        <f t="shared" si="33"/>
        <v>3.7311416999999998</v>
      </c>
      <c r="N254" s="44"/>
      <c r="O254" s="45">
        <f>'T1. Graduation Rates'!C253*'T1. Graduation Rates'!L253*0.0001*0.17512</f>
        <v>4.2230188000000002E-2</v>
      </c>
      <c r="P254" s="45">
        <f>'T1. Graduation Rates'!C253*'T1. Graduation Rates'!L253*0.0001*0.57982</f>
        <v>0.139823593</v>
      </c>
    </row>
    <row r="255" spans="1:16">
      <c r="A255" s="2" t="s">
        <v>63</v>
      </c>
      <c r="B255" t="s">
        <v>289</v>
      </c>
      <c r="C255" s="1">
        <v>368</v>
      </c>
      <c r="D255">
        <v>255</v>
      </c>
      <c r="E255" s="3">
        <f t="shared" si="28"/>
        <v>44.6556</v>
      </c>
      <c r="F255" s="3">
        <f t="shared" si="29"/>
        <v>147.85409999999999</v>
      </c>
      <c r="G255">
        <v>183</v>
      </c>
      <c r="H255" s="3">
        <f t="shared" si="30"/>
        <v>32.046959999999999</v>
      </c>
      <c r="I255" s="3">
        <f t="shared" si="31"/>
        <v>106.10706</v>
      </c>
      <c r="J255" s="17">
        <f t="shared" si="27"/>
        <v>71.764705882352956</v>
      </c>
      <c r="K255" s="1">
        <f>'T1. Graduation Rates'!D254*'T1. Graduation Rates'!L254/100</f>
        <v>16.184999999999999</v>
      </c>
      <c r="L255" s="35">
        <f t="shared" si="32"/>
        <v>2.8343171999999996</v>
      </c>
      <c r="M255" s="35">
        <f t="shared" si="33"/>
        <v>9.3843866999999985</v>
      </c>
      <c r="N255" s="44"/>
      <c r="O255" s="45">
        <f>'T1. Graduation Rates'!C254*'T1. Graduation Rates'!L254*0.0001*0.17512</f>
        <v>4.1888704000000006E-2</v>
      </c>
      <c r="P255" s="45">
        <f>'T1. Graduation Rates'!C254*'T1. Graduation Rates'!L254*0.0001*0.57982</f>
        <v>0.13869294400000001</v>
      </c>
    </row>
    <row r="256" spans="1:16">
      <c r="A256" s="2" t="s">
        <v>34</v>
      </c>
      <c r="B256" t="s">
        <v>290</v>
      </c>
      <c r="C256" s="1">
        <v>367</v>
      </c>
      <c r="D256">
        <v>49</v>
      </c>
      <c r="E256" s="3">
        <f t="shared" si="28"/>
        <v>8.5808800000000005</v>
      </c>
      <c r="F256" s="3">
        <f t="shared" si="29"/>
        <v>28.411180000000002</v>
      </c>
      <c r="G256">
        <v>16</v>
      </c>
      <c r="H256" s="3">
        <f t="shared" si="30"/>
        <v>2.80192</v>
      </c>
      <c r="I256" s="3">
        <f t="shared" si="31"/>
        <v>9.27712</v>
      </c>
      <c r="J256" s="17">
        <f t="shared" si="27"/>
        <v>32.653061224489797</v>
      </c>
      <c r="K256" s="1">
        <f>'T1. Graduation Rates'!D255*'T1. Graduation Rates'!L255/100</f>
        <v>3.9</v>
      </c>
      <c r="L256" s="35">
        <f t="shared" si="32"/>
        <v>0.68296800000000002</v>
      </c>
      <c r="M256" s="35">
        <f t="shared" si="33"/>
        <v>2.261298</v>
      </c>
      <c r="N256" s="44"/>
      <c r="O256" s="45">
        <f>'T1. Graduation Rates'!C255*'T1. Graduation Rates'!L255*0.0001*0.17512</f>
        <v>4.1774876000000002E-2</v>
      </c>
      <c r="P256" s="45">
        <f>'T1. Graduation Rates'!C255*'T1. Graduation Rates'!L255*0.0001*0.57982</f>
        <v>0.13831606100000002</v>
      </c>
    </row>
    <row r="257" spans="1:16">
      <c r="A257" s="2" t="s">
        <v>83</v>
      </c>
      <c r="B257" t="s">
        <v>291</v>
      </c>
      <c r="C257" s="1">
        <v>362</v>
      </c>
      <c r="D257">
        <v>56</v>
      </c>
      <c r="E257" s="3">
        <f t="shared" si="28"/>
        <v>9.8067200000000003</v>
      </c>
      <c r="F257" s="3">
        <f t="shared" si="29"/>
        <v>32.469920000000002</v>
      </c>
      <c r="G257">
        <v>22</v>
      </c>
      <c r="H257" s="3">
        <f t="shared" si="30"/>
        <v>3.8526400000000001</v>
      </c>
      <c r="I257" s="3">
        <f t="shared" si="31"/>
        <v>12.75604</v>
      </c>
      <c r="J257" s="17">
        <f t="shared" si="27"/>
        <v>39.285714285714285</v>
      </c>
      <c r="K257" s="1">
        <f>'T1. Graduation Rates'!D256*'T1. Graduation Rates'!L256/100</f>
        <v>3.12</v>
      </c>
      <c r="L257" s="35">
        <f t="shared" si="32"/>
        <v>0.54637440000000004</v>
      </c>
      <c r="M257" s="35">
        <f t="shared" si="33"/>
        <v>1.8090384000000002</v>
      </c>
      <c r="N257" s="44"/>
      <c r="O257" s="45">
        <f>'T1. Graduation Rates'!C256*'T1. Graduation Rates'!L256*0.0001*0.17512</f>
        <v>4.1205736E-2</v>
      </c>
      <c r="P257" s="45">
        <f>'T1. Graduation Rates'!C256*'T1. Graduation Rates'!L256*0.0001*0.57982</f>
        <v>0.13643164600000002</v>
      </c>
    </row>
    <row r="258" spans="1:16">
      <c r="A258" s="2" t="s">
        <v>455</v>
      </c>
      <c r="B258" t="s">
        <v>292</v>
      </c>
      <c r="C258" s="1">
        <v>361</v>
      </c>
      <c r="D258">
        <v>129</v>
      </c>
      <c r="E258" s="3">
        <f t="shared" si="28"/>
        <v>22.590479999999999</v>
      </c>
      <c r="F258" s="3">
        <f t="shared" si="29"/>
        <v>74.796779999999998</v>
      </c>
      <c r="G258">
        <v>42</v>
      </c>
      <c r="H258" s="3">
        <f t="shared" si="30"/>
        <v>7.3550399999999998</v>
      </c>
      <c r="I258" s="3">
        <f t="shared" si="31"/>
        <v>24.352440000000001</v>
      </c>
      <c r="J258" s="17">
        <f t="shared" si="27"/>
        <v>32.558139534883722</v>
      </c>
      <c r="K258" s="1">
        <f>'T1. Graduation Rates'!D257*'T1. Graduation Rates'!L257/100</f>
        <v>5.46</v>
      </c>
      <c r="L258" s="35">
        <f t="shared" si="32"/>
        <v>0.95615519999999998</v>
      </c>
      <c r="M258" s="35">
        <f t="shared" si="33"/>
        <v>3.1658171999999998</v>
      </c>
      <c r="N258" s="44"/>
      <c r="O258" s="45">
        <f>'T1. Graduation Rates'!C257*'T1. Graduation Rates'!L257*0.0001*0.17512</f>
        <v>4.1091907999999996E-2</v>
      </c>
      <c r="P258" s="45">
        <f>'T1. Graduation Rates'!C257*'T1. Graduation Rates'!L257*0.0001*0.57982</f>
        <v>0.136054763</v>
      </c>
    </row>
    <row r="259" spans="1:16">
      <c r="A259" s="2" t="s">
        <v>30</v>
      </c>
      <c r="B259" t="s">
        <v>293</v>
      </c>
      <c r="C259" s="1">
        <v>361</v>
      </c>
      <c r="D259">
        <v>47</v>
      </c>
      <c r="E259" s="3">
        <f t="shared" si="28"/>
        <v>8.2306399999999993</v>
      </c>
      <c r="F259" s="3">
        <f t="shared" si="29"/>
        <v>27.251539999999999</v>
      </c>
      <c r="G259">
        <v>12</v>
      </c>
      <c r="H259" s="3">
        <f t="shared" si="30"/>
        <v>2.1014400000000002</v>
      </c>
      <c r="I259" s="3">
        <f t="shared" si="31"/>
        <v>6.95784</v>
      </c>
      <c r="J259" s="17">
        <f t="shared" si="27"/>
        <v>25.531914893617024</v>
      </c>
      <c r="K259" s="1">
        <f>'T1. Graduation Rates'!D258*'T1. Graduation Rates'!L258/100</f>
        <v>2.99</v>
      </c>
      <c r="L259" s="35">
        <f t="shared" si="32"/>
        <v>0.52360879999999999</v>
      </c>
      <c r="M259" s="35">
        <f t="shared" si="33"/>
        <v>1.7336618000000001</v>
      </c>
      <c r="N259" s="44"/>
      <c r="O259" s="45">
        <f>'T1. Graduation Rates'!C258*'T1. Graduation Rates'!L258*0.0001*0.17512</f>
        <v>4.1091907999999996E-2</v>
      </c>
      <c r="P259" s="45">
        <f>'T1. Graduation Rates'!C258*'T1. Graduation Rates'!L258*0.0001*0.57982</f>
        <v>0.136054763</v>
      </c>
    </row>
    <row r="260" spans="1:16">
      <c r="A260" s="2" t="s">
        <v>46</v>
      </c>
      <c r="B260" t="s">
        <v>294</v>
      </c>
      <c r="C260" s="1">
        <v>360</v>
      </c>
      <c r="D260">
        <v>8</v>
      </c>
      <c r="E260" s="3">
        <f t="shared" si="28"/>
        <v>1.40096</v>
      </c>
      <c r="F260" s="3">
        <f t="shared" si="29"/>
        <v>4.63856</v>
      </c>
      <c r="G260">
        <v>3</v>
      </c>
      <c r="H260" s="3">
        <f t="shared" si="30"/>
        <v>0.52536000000000005</v>
      </c>
      <c r="I260" s="3">
        <f t="shared" si="31"/>
        <v>1.73946</v>
      </c>
      <c r="J260" s="17">
        <f t="shared" si="27"/>
        <v>37.5</v>
      </c>
      <c r="K260" s="1">
        <f>'T1. Graduation Rates'!D259*'T1. Graduation Rates'!L259/100</f>
        <v>1.17</v>
      </c>
      <c r="L260" s="35">
        <f t="shared" si="32"/>
        <v>0.20489039999999997</v>
      </c>
      <c r="M260" s="35">
        <f t="shared" si="33"/>
        <v>0.67838939999999992</v>
      </c>
      <c r="N260" s="44"/>
      <c r="O260" s="45">
        <f>'T1. Graduation Rates'!C259*'T1. Graduation Rates'!L259*0.0001*0.17512</f>
        <v>4.097808E-2</v>
      </c>
      <c r="P260" s="45">
        <f>'T1. Graduation Rates'!C259*'T1. Graduation Rates'!L259*0.0001*0.57982</f>
        <v>0.13567788</v>
      </c>
    </row>
    <row r="261" spans="1:16">
      <c r="A261" s="2" t="s">
        <v>16</v>
      </c>
      <c r="B261" t="s">
        <v>250</v>
      </c>
      <c r="C261" s="1">
        <v>357</v>
      </c>
      <c r="D261">
        <v>105</v>
      </c>
      <c r="E261" s="3">
        <f t="shared" si="28"/>
        <v>18.387599999999999</v>
      </c>
      <c r="F261" s="3">
        <f t="shared" si="29"/>
        <v>60.881100000000004</v>
      </c>
      <c r="G261">
        <v>37</v>
      </c>
      <c r="H261" s="3">
        <f t="shared" si="30"/>
        <v>6.4794400000000003</v>
      </c>
      <c r="I261" s="3">
        <f t="shared" si="31"/>
        <v>21.453340000000001</v>
      </c>
      <c r="J261" s="17">
        <f t="shared" ref="J261:J324" si="34">(I261/F261)*100</f>
        <v>35.238095238095234</v>
      </c>
      <c r="K261" s="1">
        <f>'T1. Graduation Rates'!D260*'T1. Graduation Rates'!L260/100</f>
        <v>5.98</v>
      </c>
      <c r="L261" s="35">
        <f t="shared" si="32"/>
        <v>1.0472176</v>
      </c>
      <c r="M261" s="35">
        <f t="shared" si="33"/>
        <v>3.4673236000000003</v>
      </c>
      <c r="N261" s="44"/>
      <c r="O261" s="45">
        <f>'T1. Graduation Rates'!C260*'T1. Graduation Rates'!L260*0.0001*0.17512</f>
        <v>4.0636596000000004E-2</v>
      </c>
      <c r="P261" s="45">
        <f>'T1. Graduation Rates'!C260*'T1. Graduation Rates'!L260*0.0001*0.57982</f>
        <v>0.13454723100000002</v>
      </c>
    </row>
    <row r="262" spans="1:16">
      <c r="A262" s="2" t="s">
        <v>5</v>
      </c>
      <c r="B262" t="s">
        <v>295</v>
      </c>
      <c r="C262" s="1">
        <v>355</v>
      </c>
      <c r="D262">
        <v>56</v>
      </c>
      <c r="E262" s="3">
        <f t="shared" si="28"/>
        <v>9.8067200000000003</v>
      </c>
      <c r="F262" s="3">
        <f t="shared" si="29"/>
        <v>32.469920000000002</v>
      </c>
      <c r="G262">
        <v>12</v>
      </c>
      <c r="H262" s="3">
        <f t="shared" si="30"/>
        <v>2.1014400000000002</v>
      </c>
      <c r="I262" s="3">
        <f t="shared" si="31"/>
        <v>6.95784</v>
      </c>
      <c r="J262" s="17">
        <f t="shared" si="34"/>
        <v>21.428571428571427</v>
      </c>
      <c r="K262" s="1">
        <f>'T1. Graduation Rates'!D261*'T1. Graduation Rates'!L261/100</f>
        <v>2.4049999999999998</v>
      </c>
      <c r="L262" s="35">
        <f t="shared" si="32"/>
        <v>0.42116359999999997</v>
      </c>
      <c r="M262" s="35">
        <f t="shared" si="33"/>
        <v>1.3944671</v>
      </c>
      <c r="N262" s="44"/>
      <c r="O262" s="45">
        <f>'T1. Graduation Rates'!C261*'T1. Graduation Rates'!L261*0.0001*0.17512</f>
        <v>4.0408940000000004E-2</v>
      </c>
      <c r="P262" s="45">
        <f>'T1. Graduation Rates'!C261*'T1. Graduation Rates'!L261*0.0001*0.57982</f>
        <v>0.133793465</v>
      </c>
    </row>
    <row r="263" spans="1:16">
      <c r="A263" s="2" t="s">
        <v>453</v>
      </c>
      <c r="B263" t="s">
        <v>296</v>
      </c>
      <c r="C263" s="1">
        <v>348</v>
      </c>
      <c r="D263">
        <v>67</v>
      </c>
      <c r="E263" s="3">
        <f t="shared" si="28"/>
        <v>11.733039999999999</v>
      </c>
      <c r="F263" s="3">
        <f t="shared" si="29"/>
        <v>38.847940000000001</v>
      </c>
      <c r="G263">
        <v>34</v>
      </c>
      <c r="H263" s="3">
        <f t="shared" si="30"/>
        <v>5.9540800000000003</v>
      </c>
      <c r="I263" s="3">
        <f t="shared" si="31"/>
        <v>19.71388</v>
      </c>
      <c r="J263" s="17">
        <f t="shared" si="34"/>
        <v>50.746268656716417</v>
      </c>
      <c r="K263" s="1">
        <f>'T1. Graduation Rates'!D262*'T1. Graduation Rates'!L262/100</f>
        <v>4.875</v>
      </c>
      <c r="L263" s="35">
        <f t="shared" si="32"/>
        <v>0.85370999999999997</v>
      </c>
      <c r="M263" s="35">
        <f t="shared" si="33"/>
        <v>2.8266225</v>
      </c>
      <c r="N263" s="44"/>
      <c r="O263" s="45">
        <f>'T1. Graduation Rates'!C262*'T1. Graduation Rates'!L262*0.0001*0.17512</f>
        <v>3.9612144000000002E-2</v>
      </c>
      <c r="P263" s="45">
        <f>'T1. Graduation Rates'!C262*'T1. Graduation Rates'!L262*0.0001*0.57982</f>
        <v>0.13115528400000001</v>
      </c>
    </row>
    <row r="264" spans="1:16">
      <c r="A264" s="2" t="s">
        <v>46</v>
      </c>
      <c r="B264" t="s">
        <v>297</v>
      </c>
      <c r="C264" s="1">
        <v>347</v>
      </c>
      <c r="D264">
        <v>8</v>
      </c>
      <c r="E264" s="3">
        <f t="shared" si="28"/>
        <v>1.40096</v>
      </c>
      <c r="F264" s="3">
        <f t="shared" si="29"/>
        <v>4.63856</v>
      </c>
      <c r="G264">
        <v>0</v>
      </c>
      <c r="H264" s="3">
        <f t="shared" si="30"/>
        <v>0</v>
      </c>
      <c r="I264" s="3">
        <f t="shared" si="31"/>
        <v>0</v>
      </c>
      <c r="J264" s="17">
        <f t="shared" si="34"/>
        <v>0</v>
      </c>
      <c r="K264" s="26" t="s">
        <v>479</v>
      </c>
      <c r="L264" s="55" t="s">
        <v>479</v>
      </c>
      <c r="M264" s="55" t="s">
        <v>479</v>
      </c>
      <c r="N264" s="50"/>
      <c r="O264" s="50" t="s">
        <v>479</v>
      </c>
      <c r="P264" s="50" t="s">
        <v>479</v>
      </c>
    </row>
    <row r="265" spans="1:16">
      <c r="A265" s="2" t="s">
        <v>454</v>
      </c>
      <c r="B265" t="s">
        <v>298</v>
      </c>
      <c r="C265" s="1">
        <v>343</v>
      </c>
      <c r="D265">
        <v>34</v>
      </c>
      <c r="E265" s="3">
        <f t="shared" si="28"/>
        <v>5.9540800000000003</v>
      </c>
      <c r="F265" s="3">
        <f t="shared" si="29"/>
        <v>19.71388</v>
      </c>
      <c r="G265">
        <v>9</v>
      </c>
      <c r="H265" s="3">
        <f t="shared" si="30"/>
        <v>1.5760799999999999</v>
      </c>
      <c r="I265" s="3">
        <f t="shared" si="31"/>
        <v>5.2183799999999998</v>
      </c>
      <c r="J265" s="17">
        <f t="shared" si="34"/>
        <v>26.47058823529412</v>
      </c>
      <c r="K265" s="1">
        <f>'T1. Graduation Rates'!D264*'T1. Graduation Rates'!L264/100</f>
        <v>2.5350000000000001</v>
      </c>
      <c r="L265" s="35">
        <f t="shared" si="32"/>
        <v>0.44392920000000002</v>
      </c>
      <c r="M265" s="35">
        <f t="shared" si="33"/>
        <v>1.4698437000000002</v>
      </c>
      <c r="N265" s="44"/>
      <c r="O265" s="45">
        <f>'T1. Graduation Rates'!C264*'T1. Graduation Rates'!L264*0.0001*0.17512</f>
        <v>3.9043003999999999E-2</v>
      </c>
      <c r="P265" s="45">
        <f>'T1. Graduation Rates'!C264*'T1. Graduation Rates'!L264*0.0001*0.57982</f>
        <v>0.12927086900000001</v>
      </c>
    </row>
    <row r="266" spans="1:16">
      <c r="A266" s="2" t="s">
        <v>299</v>
      </c>
      <c r="B266" t="s">
        <v>300</v>
      </c>
      <c r="C266" s="1">
        <v>342</v>
      </c>
      <c r="D266">
        <v>38</v>
      </c>
      <c r="E266" s="3">
        <f t="shared" si="28"/>
        <v>6.65456</v>
      </c>
      <c r="F266" s="3">
        <f t="shared" si="29"/>
        <v>22.033159999999999</v>
      </c>
      <c r="G266">
        <v>25</v>
      </c>
      <c r="H266" s="3">
        <f t="shared" si="30"/>
        <v>4.3780000000000001</v>
      </c>
      <c r="I266" s="3">
        <f t="shared" si="31"/>
        <v>14.4955</v>
      </c>
      <c r="J266" s="17">
        <f t="shared" si="34"/>
        <v>65.789473684210535</v>
      </c>
      <c r="K266" s="1">
        <f>'T1. Graduation Rates'!D265*'T1. Graduation Rates'!L265/100</f>
        <v>6.9550000000000001</v>
      </c>
      <c r="L266" s="35">
        <f t="shared" si="32"/>
        <v>1.2179595999999999</v>
      </c>
      <c r="M266" s="35">
        <f t="shared" si="33"/>
        <v>4.0326481000000003</v>
      </c>
      <c r="N266" s="44"/>
      <c r="O266" s="45">
        <f>'T1. Graduation Rates'!C265*'T1. Graduation Rates'!L265*0.0001*0.17512</f>
        <v>3.8929175999999996E-2</v>
      </c>
      <c r="P266" s="45">
        <f>'T1. Graduation Rates'!C265*'T1. Graduation Rates'!L265*0.0001*0.57982</f>
        <v>0.12889398599999999</v>
      </c>
    </row>
    <row r="267" spans="1:16">
      <c r="A267" s="2" t="s">
        <v>68</v>
      </c>
      <c r="B267" t="s">
        <v>301</v>
      </c>
      <c r="C267" s="1">
        <v>342</v>
      </c>
      <c r="D267">
        <v>69</v>
      </c>
      <c r="E267" s="3">
        <f t="shared" si="28"/>
        <v>12.08328</v>
      </c>
      <c r="F267" s="3">
        <f t="shared" si="29"/>
        <v>40.007579999999997</v>
      </c>
      <c r="G267">
        <v>33</v>
      </c>
      <c r="H267" s="3">
        <f t="shared" si="30"/>
        <v>5.7789599999999997</v>
      </c>
      <c r="I267" s="3">
        <f t="shared" si="31"/>
        <v>19.134060000000002</v>
      </c>
      <c r="J267" s="17">
        <f t="shared" si="34"/>
        <v>47.826086956521749</v>
      </c>
      <c r="K267" s="1">
        <f>'T1. Graduation Rates'!D266*'T1. Graduation Rates'!L266/100</f>
        <v>4.8099999999999996</v>
      </c>
      <c r="L267" s="35">
        <f t="shared" si="32"/>
        <v>0.84232719999999994</v>
      </c>
      <c r="M267" s="35">
        <f t="shared" si="33"/>
        <v>2.7889341999999999</v>
      </c>
      <c r="N267" s="44"/>
      <c r="O267" s="45">
        <f>'T1. Graduation Rates'!C266*'T1. Graduation Rates'!L266*0.0001*0.17512</f>
        <v>3.8929175999999996E-2</v>
      </c>
      <c r="P267" s="45">
        <f>'T1. Graduation Rates'!C266*'T1. Graduation Rates'!L266*0.0001*0.57982</f>
        <v>0.12889398599999999</v>
      </c>
    </row>
    <row r="268" spans="1:16">
      <c r="A268" s="2" t="s">
        <v>152</v>
      </c>
      <c r="B268" t="s">
        <v>302</v>
      </c>
      <c r="C268" s="1">
        <v>341</v>
      </c>
      <c r="D268">
        <v>43</v>
      </c>
      <c r="E268" s="3">
        <f t="shared" si="28"/>
        <v>7.5301599999999995</v>
      </c>
      <c r="F268" s="3">
        <f t="shared" si="29"/>
        <v>24.932259999999999</v>
      </c>
      <c r="G268">
        <v>22</v>
      </c>
      <c r="H268" s="3">
        <f t="shared" si="30"/>
        <v>3.8526400000000001</v>
      </c>
      <c r="I268" s="3">
        <f t="shared" si="31"/>
        <v>12.75604</v>
      </c>
      <c r="J268" s="17">
        <f t="shared" si="34"/>
        <v>51.162790697674424</v>
      </c>
      <c r="K268" s="1">
        <f>'T1. Graduation Rates'!D267*'T1. Graduation Rates'!L267/100</f>
        <v>3.12</v>
      </c>
      <c r="L268" s="35">
        <f t="shared" si="32"/>
        <v>0.54637440000000004</v>
      </c>
      <c r="M268" s="35">
        <f t="shared" si="33"/>
        <v>1.8090384000000002</v>
      </c>
      <c r="N268" s="44"/>
      <c r="O268" s="45">
        <f>'T1. Graduation Rates'!C267*'T1. Graduation Rates'!L267*0.0001*0.17512</f>
        <v>3.8815348E-2</v>
      </c>
      <c r="P268" s="45">
        <f>'T1. Graduation Rates'!C267*'T1. Graduation Rates'!L267*0.0001*0.57982</f>
        <v>0.12851710300000002</v>
      </c>
    </row>
    <row r="269" spans="1:16">
      <c r="A269" s="2" t="s">
        <v>46</v>
      </c>
      <c r="B269" t="s">
        <v>303</v>
      </c>
      <c r="C269" s="1">
        <v>341</v>
      </c>
      <c r="D269">
        <v>243</v>
      </c>
      <c r="E269" s="3">
        <f t="shared" si="28"/>
        <v>42.554159999999996</v>
      </c>
      <c r="F269" s="3">
        <f t="shared" si="29"/>
        <v>140.89626000000001</v>
      </c>
      <c r="G269">
        <v>81</v>
      </c>
      <c r="H269" s="3">
        <f t="shared" si="30"/>
        <v>14.18472</v>
      </c>
      <c r="I269" s="3">
        <f t="shared" si="31"/>
        <v>46.965420000000002</v>
      </c>
      <c r="J269" s="17">
        <f t="shared" si="34"/>
        <v>33.333333333333329</v>
      </c>
      <c r="K269" s="26" t="s">
        <v>485</v>
      </c>
      <c r="L269" s="55" t="s">
        <v>485</v>
      </c>
      <c r="M269" s="55" t="s">
        <v>485</v>
      </c>
      <c r="N269" s="26"/>
      <c r="O269" s="26" t="s">
        <v>485</v>
      </c>
      <c r="P269" s="26" t="s">
        <v>485</v>
      </c>
    </row>
    <row r="270" spans="1:16">
      <c r="A270" s="2" t="s">
        <v>68</v>
      </c>
      <c r="B270" t="s">
        <v>304</v>
      </c>
      <c r="C270" s="1">
        <v>338</v>
      </c>
      <c r="D270">
        <v>193</v>
      </c>
      <c r="E270" s="3">
        <f t="shared" si="28"/>
        <v>33.798160000000003</v>
      </c>
      <c r="F270" s="3">
        <f t="shared" si="29"/>
        <v>111.90526</v>
      </c>
      <c r="G270">
        <v>93</v>
      </c>
      <c r="H270" s="3">
        <f t="shared" si="30"/>
        <v>16.286159999999999</v>
      </c>
      <c r="I270" s="3">
        <f t="shared" si="31"/>
        <v>53.923259999999999</v>
      </c>
      <c r="J270" s="17">
        <f t="shared" si="34"/>
        <v>48.186528497409327</v>
      </c>
      <c r="K270" s="1">
        <f>'T1. Graduation Rates'!D269*'T1. Graduation Rates'!L269/100</f>
        <v>8.5150000000000006</v>
      </c>
      <c r="L270" s="35">
        <f t="shared" si="32"/>
        <v>1.4911468000000001</v>
      </c>
      <c r="M270" s="35">
        <f t="shared" si="33"/>
        <v>4.9371673000000005</v>
      </c>
      <c r="N270" s="44"/>
      <c r="O270" s="45">
        <f>'T1. Graduation Rates'!C269*'T1. Graduation Rates'!L269*0.0001*0.17512</f>
        <v>3.8473864000000003E-2</v>
      </c>
      <c r="P270" s="45">
        <f>'T1. Graduation Rates'!C269*'T1. Graduation Rates'!L269*0.0001*0.57982</f>
        <v>0.12738645400000001</v>
      </c>
    </row>
    <row r="271" spans="1:16">
      <c r="A271" s="2" t="s">
        <v>305</v>
      </c>
      <c r="B271" t="s">
        <v>306</v>
      </c>
      <c r="C271" s="1">
        <v>336</v>
      </c>
      <c r="D271">
        <v>59</v>
      </c>
      <c r="E271" s="3">
        <f t="shared" si="28"/>
        <v>10.332079999999999</v>
      </c>
      <c r="F271" s="3">
        <f t="shared" si="29"/>
        <v>34.209380000000003</v>
      </c>
      <c r="G271">
        <v>9</v>
      </c>
      <c r="H271" s="3">
        <f t="shared" si="30"/>
        <v>1.5760799999999999</v>
      </c>
      <c r="I271" s="3">
        <f t="shared" si="31"/>
        <v>5.2183799999999998</v>
      </c>
      <c r="J271" s="17">
        <f t="shared" si="34"/>
        <v>15.254237288135592</v>
      </c>
      <c r="K271" s="26" t="s">
        <v>485</v>
      </c>
      <c r="L271" s="55" t="s">
        <v>485</v>
      </c>
      <c r="M271" s="55" t="s">
        <v>485</v>
      </c>
      <c r="N271" s="26"/>
      <c r="O271" s="26" t="s">
        <v>485</v>
      </c>
      <c r="P271" s="26" t="s">
        <v>485</v>
      </c>
    </row>
    <row r="272" spans="1:16">
      <c r="A272" s="2" t="s">
        <v>197</v>
      </c>
      <c r="B272" t="s">
        <v>307</v>
      </c>
      <c r="C272" s="1">
        <v>333</v>
      </c>
      <c r="D272">
        <v>133</v>
      </c>
      <c r="E272" s="3">
        <f t="shared" si="28"/>
        <v>23.290959999999998</v>
      </c>
      <c r="F272" s="3">
        <f t="shared" si="29"/>
        <v>77.116060000000004</v>
      </c>
      <c r="G272">
        <v>69</v>
      </c>
      <c r="H272" s="3">
        <f t="shared" si="30"/>
        <v>12.08328</v>
      </c>
      <c r="I272" s="3">
        <f t="shared" si="31"/>
        <v>40.007579999999997</v>
      </c>
      <c r="J272" s="17">
        <f t="shared" si="34"/>
        <v>51.879699248120289</v>
      </c>
      <c r="K272" s="26" t="s">
        <v>485</v>
      </c>
      <c r="L272" s="55" t="s">
        <v>485</v>
      </c>
      <c r="M272" s="55" t="s">
        <v>485</v>
      </c>
      <c r="N272" s="26"/>
      <c r="O272" s="26" t="s">
        <v>485</v>
      </c>
      <c r="P272" s="26" t="s">
        <v>485</v>
      </c>
    </row>
    <row r="273" spans="1:16">
      <c r="A273" s="2" t="s">
        <v>144</v>
      </c>
      <c r="B273" t="s">
        <v>308</v>
      </c>
      <c r="C273" s="1">
        <v>328</v>
      </c>
      <c r="D273">
        <v>222</v>
      </c>
      <c r="E273" s="3">
        <f t="shared" si="28"/>
        <v>38.876640000000002</v>
      </c>
      <c r="F273" s="3">
        <f t="shared" si="29"/>
        <v>128.72004000000001</v>
      </c>
      <c r="G273">
        <v>122</v>
      </c>
      <c r="H273" s="3">
        <f t="shared" si="30"/>
        <v>21.364640000000001</v>
      </c>
      <c r="I273" s="3">
        <f t="shared" si="31"/>
        <v>70.738039999999998</v>
      </c>
      <c r="J273" s="17">
        <f t="shared" si="34"/>
        <v>54.95495495495495</v>
      </c>
      <c r="K273" s="26" t="s">
        <v>485</v>
      </c>
      <c r="L273" s="55" t="s">
        <v>485</v>
      </c>
      <c r="M273" s="55" t="s">
        <v>485</v>
      </c>
      <c r="N273" s="26"/>
      <c r="O273" s="26" t="s">
        <v>485</v>
      </c>
      <c r="P273" s="26" t="s">
        <v>485</v>
      </c>
    </row>
    <row r="274" spans="1:16">
      <c r="A274" s="2" t="s">
        <v>16</v>
      </c>
      <c r="B274" t="s">
        <v>309</v>
      </c>
      <c r="C274" s="1">
        <v>323</v>
      </c>
      <c r="D274">
        <v>238</v>
      </c>
      <c r="E274" s="3">
        <f t="shared" si="28"/>
        <v>41.678559999999997</v>
      </c>
      <c r="F274" s="3">
        <f t="shared" si="29"/>
        <v>137.99716000000001</v>
      </c>
      <c r="G274">
        <v>62</v>
      </c>
      <c r="H274" s="3">
        <f t="shared" si="30"/>
        <v>10.85744</v>
      </c>
      <c r="I274" s="3">
        <f t="shared" si="31"/>
        <v>35.948839999999997</v>
      </c>
      <c r="J274" s="17">
        <f t="shared" si="34"/>
        <v>26.050420168067223</v>
      </c>
      <c r="K274" s="1">
        <f>'T1. Graduation Rates'!D273*'T1. Graduation Rates'!L273/100</f>
        <v>4.68</v>
      </c>
      <c r="L274" s="35">
        <f t="shared" si="32"/>
        <v>0.81956159999999989</v>
      </c>
      <c r="M274" s="35">
        <f t="shared" si="33"/>
        <v>2.7135575999999997</v>
      </c>
      <c r="N274" s="44"/>
      <c r="O274" s="45">
        <f>'T1. Graduation Rates'!C273*'T1. Graduation Rates'!L273*0.0001*0.17512</f>
        <v>3.6766444000000002E-2</v>
      </c>
      <c r="P274" s="45">
        <f>'T1. Graduation Rates'!C273*'T1. Graduation Rates'!L273*0.0001*0.57982</f>
        <v>0.121733209</v>
      </c>
    </row>
    <row r="275" spans="1:16">
      <c r="A275" s="2" t="s">
        <v>305</v>
      </c>
      <c r="B275" t="s">
        <v>310</v>
      </c>
      <c r="C275" s="1">
        <v>322</v>
      </c>
      <c r="D275">
        <v>43</v>
      </c>
      <c r="E275" s="3">
        <f t="shared" si="28"/>
        <v>7.5301599999999995</v>
      </c>
      <c r="F275" s="3">
        <f t="shared" si="29"/>
        <v>24.932259999999999</v>
      </c>
      <c r="G275">
        <v>11</v>
      </c>
      <c r="H275" s="3">
        <f t="shared" si="30"/>
        <v>1.92632</v>
      </c>
      <c r="I275" s="3">
        <f t="shared" si="31"/>
        <v>6.3780200000000002</v>
      </c>
      <c r="J275" s="17">
        <f t="shared" si="34"/>
        <v>25.581395348837212</v>
      </c>
      <c r="K275" s="1">
        <f>'T1. Graduation Rates'!D274*'T1. Graduation Rates'!L274/100</f>
        <v>2.665</v>
      </c>
      <c r="L275" s="35">
        <f t="shared" si="32"/>
        <v>0.46669480000000002</v>
      </c>
      <c r="M275" s="35">
        <f t="shared" si="33"/>
        <v>1.5452203</v>
      </c>
      <c r="N275" s="44"/>
      <c r="O275" s="45">
        <f>'T1. Graduation Rates'!C274*'T1. Graduation Rates'!L274*0.0001*0.17512</f>
        <v>3.6652615999999999E-2</v>
      </c>
      <c r="P275" s="45">
        <f>'T1. Graduation Rates'!C274*'T1. Graduation Rates'!L274*0.0001*0.57982</f>
        <v>0.12135632600000001</v>
      </c>
    </row>
    <row r="276" spans="1:16">
      <c r="A276" s="2" t="s">
        <v>16</v>
      </c>
      <c r="B276" t="s">
        <v>311</v>
      </c>
      <c r="C276" s="1">
        <v>318</v>
      </c>
      <c r="D276">
        <v>35</v>
      </c>
      <c r="E276" s="3">
        <f t="shared" si="28"/>
        <v>6.1292</v>
      </c>
      <c r="F276" s="3">
        <f t="shared" si="29"/>
        <v>20.293700000000001</v>
      </c>
      <c r="G276">
        <v>11</v>
      </c>
      <c r="H276" s="3">
        <f t="shared" si="30"/>
        <v>1.92632</v>
      </c>
      <c r="I276" s="3">
        <f t="shared" si="31"/>
        <v>6.3780200000000002</v>
      </c>
      <c r="J276" s="17">
        <f t="shared" si="34"/>
        <v>31.428571428571427</v>
      </c>
      <c r="K276" s="1">
        <f>'T1. Graduation Rates'!D275*'T1. Graduation Rates'!L275/100</f>
        <v>3.9</v>
      </c>
      <c r="L276" s="35">
        <f t="shared" si="32"/>
        <v>0.68296800000000002</v>
      </c>
      <c r="M276" s="35">
        <f t="shared" si="33"/>
        <v>2.261298</v>
      </c>
      <c r="N276" s="44"/>
      <c r="O276" s="45">
        <f>'T1. Graduation Rates'!C275*'T1. Graduation Rates'!L275*0.0001*0.17512</f>
        <v>3.6197304000000007E-2</v>
      </c>
      <c r="P276" s="45">
        <f>'T1. Graduation Rates'!C275*'T1. Graduation Rates'!L275*0.0001*0.57982</f>
        <v>0.11984879400000001</v>
      </c>
    </row>
    <row r="277" spans="1:16">
      <c r="A277" s="2" t="s">
        <v>46</v>
      </c>
      <c r="B277" t="s">
        <v>312</v>
      </c>
      <c r="C277" s="1">
        <v>312</v>
      </c>
      <c r="D277">
        <v>70</v>
      </c>
      <c r="E277" s="3">
        <f t="shared" si="28"/>
        <v>12.2584</v>
      </c>
      <c r="F277" s="3">
        <f t="shared" si="29"/>
        <v>40.587400000000002</v>
      </c>
      <c r="G277">
        <v>9</v>
      </c>
      <c r="H277" s="3">
        <f t="shared" si="30"/>
        <v>1.5760799999999999</v>
      </c>
      <c r="I277" s="3">
        <f t="shared" si="31"/>
        <v>5.2183799999999998</v>
      </c>
      <c r="J277" s="17">
        <f t="shared" si="34"/>
        <v>12.857142857142856</v>
      </c>
      <c r="K277" s="1">
        <f>'T1. Graduation Rates'!D276*'T1. Graduation Rates'!L276/100</f>
        <v>1.7549999999999999</v>
      </c>
      <c r="L277" s="35">
        <f t="shared" si="32"/>
        <v>0.30733559999999999</v>
      </c>
      <c r="M277" s="35">
        <f t="shared" si="33"/>
        <v>1.0175840999999999</v>
      </c>
      <c r="N277" s="44"/>
      <c r="O277" s="45">
        <f>'T1. Graduation Rates'!C276*'T1. Graduation Rates'!L276*0.0001*0.17512</f>
        <v>3.5514336000000001E-2</v>
      </c>
      <c r="P277" s="45">
        <f>'T1. Graduation Rates'!C276*'T1. Graduation Rates'!L276*0.0001*0.57982</f>
        <v>0.117587496</v>
      </c>
    </row>
    <row r="278" spans="1:16">
      <c r="A278" s="2" t="s">
        <v>80</v>
      </c>
      <c r="B278" t="s">
        <v>313</v>
      </c>
      <c r="C278" s="1">
        <v>311</v>
      </c>
      <c r="D278">
        <v>52</v>
      </c>
      <c r="E278" s="3">
        <f t="shared" si="28"/>
        <v>9.1062399999999997</v>
      </c>
      <c r="F278" s="3">
        <f t="shared" si="29"/>
        <v>30.150639999999999</v>
      </c>
      <c r="G278">
        <v>30</v>
      </c>
      <c r="H278" s="3">
        <f t="shared" si="30"/>
        <v>5.2535999999999996</v>
      </c>
      <c r="I278" s="3">
        <f t="shared" si="31"/>
        <v>17.394600000000001</v>
      </c>
      <c r="J278" s="17">
        <f t="shared" si="34"/>
        <v>57.692307692307701</v>
      </c>
      <c r="K278" s="1">
        <f>'T1. Graduation Rates'!D277*'T1. Graduation Rates'!L277/100</f>
        <v>8.9700000000000006</v>
      </c>
      <c r="L278" s="35">
        <f t="shared" si="32"/>
        <v>1.5708264000000001</v>
      </c>
      <c r="M278" s="35">
        <f t="shared" si="33"/>
        <v>5.2009854000000004</v>
      </c>
      <c r="N278" s="44"/>
      <c r="O278" s="45">
        <f>'T1. Graduation Rates'!C277*'T1. Graduation Rates'!L277*0.0001*0.17512</f>
        <v>3.5400507999999997E-2</v>
      </c>
      <c r="P278" s="45">
        <f>'T1. Graduation Rates'!C277*'T1. Graduation Rates'!L277*0.0001*0.57982</f>
        <v>0.11721061300000001</v>
      </c>
    </row>
    <row r="279" spans="1:16">
      <c r="A279" s="2" t="s">
        <v>3</v>
      </c>
      <c r="B279" t="s">
        <v>314</v>
      </c>
      <c r="C279" s="1">
        <v>310</v>
      </c>
      <c r="D279">
        <v>10</v>
      </c>
      <c r="E279" s="3">
        <f t="shared" si="28"/>
        <v>1.7511999999999999</v>
      </c>
      <c r="F279" s="3">
        <f t="shared" si="29"/>
        <v>5.7981999999999996</v>
      </c>
      <c r="G279">
        <v>0</v>
      </c>
      <c r="H279" s="3">
        <f t="shared" si="30"/>
        <v>0</v>
      </c>
      <c r="I279" s="3">
        <f t="shared" si="31"/>
        <v>0</v>
      </c>
      <c r="J279" s="17">
        <f t="shared" si="34"/>
        <v>0</v>
      </c>
      <c r="K279" s="26" t="s">
        <v>485</v>
      </c>
      <c r="L279" s="55" t="s">
        <v>485</v>
      </c>
      <c r="M279" s="55" t="s">
        <v>485</v>
      </c>
      <c r="N279" s="26"/>
      <c r="O279" s="26" t="s">
        <v>485</v>
      </c>
      <c r="P279" s="26" t="s">
        <v>485</v>
      </c>
    </row>
    <row r="280" spans="1:16">
      <c r="A280" s="2" t="s">
        <v>68</v>
      </c>
      <c r="B280" t="s">
        <v>315</v>
      </c>
      <c r="C280" s="1">
        <v>308</v>
      </c>
      <c r="D280">
        <v>72</v>
      </c>
      <c r="E280" s="3">
        <f t="shared" si="28"/>
        <v>12.608639999999999</v>
      </c>
      <c r="F280" s="3">
        <f t="shared" si="29"/>
        <v>41.747039999999998</v>
      </c>
      <c r="G280">
        <v>19</v>
      </c>
      <c r="H280" s="3">
        <f t="shared" si="30"/>
        <v>3.32728</v>
      </c>
      <c r="I280" s="3">
        <f t="shared" si="31"/>
        <v>11.016579999999999</v>
      </c>
      <c r="J280" s="17">
        <f t="shared" si="34"/>
        <v>26.388888888888889</v>
      </c>
      <c r="K280" s="1">
        <f>'T1. Graduation Rates'!D279*'T1. Graduation Rates'!L279/100</f>
        <v>4.29</v>
      </c>
      <c r="L280" s="35">
        <f t="shared" si="32"/>
        <v>0.75126479999999995</v>
      </c>
      <c r="M280" s="35">
        <f t="shared" si="33"/>
        <v>2.4874277999999999</v>
      </c>
      <c r="N280" s="44"/>
      <c r="O280" s="45">
        <f>'T1. Graduation Rates'!C279*'T1. Graduation Rates'!L279*0.0001*0.17512</f>
        <v>3.5059024000000001E-2</v>
      </c>
      <c r="P280" s="45">
        <f>'T1. Graduation Rates'!C279*'T1. Graduation Rates'!L279*0.0001*0.57982</f>
        <v>0.11607996400000001</v>
      </c>
    </row>
    <row r="281" spans="1:16">
      <c r="A281" s="2" t="s">
        <v>46</v>
      </c>
      <c r="B281" t="s">
        <v>316</v>
      </c>
      <c r="C281" s="1">
        <v>307</v>
      </c>
      <c r="D281">
        <v>11</v>
      </c>
      <c r="E281" s="3">
        <f t="shared" si="28"/>
        <v>1.92632</v>
      </c>
      <c r="F281" s="3">
        <f t="shared" si="29"/>
        <v>6.3780200000000002</v>
      </c>
      <c r="G281">
        <v>1</v>
      </c>
      <c r="H281" s="3">
        <f t="shared" si="30"/>
        <v>0.17512</v>
      </c>
      <c r="I281" s="3">
        <f t="shared" si="31"/>
        <v>0.57982</v>
      </c>
      <c r="J281" s="17">
        <f t="shared" si="34"/>
        <v>9.0909090909090917</v>
      </c>
      <c r="K281" s="26" t="s">
        <v>485</v>
      </c>
      <c r="L281" s="55" t="s">
        <v>485</v>
      </c>
      <c r="M281" s="55" t="s">
        <v>485</v>
      </c>
      <c r="N281" s="26"/>
      <c r="O281" s="26" t="s">
        <v>485</v>
      </c>
      <c r="P281" s="26" t="s">
        <v>485</v>
      </c>
    </row>
    <row r="282" spans="1:16">
      <c r="A282" s="2" t="s">
        <v>3</v>
      </c>
      <c r="B282" t="s">
        <v>317</v>
      </c>
      <c r="C282" s="1">
        <v>305</v>
      </c>
      <c r="D282">
        <v>159</v>
      </c>
      <c r="E282" s="3">
        <f t="shared" si="28"/>
        <v>27.844079999999998</v>
      </c>
      <c r="F282" s="3">
        <f t="shared" si="29"/>
        <v>92.191379999999995</v>
      </c>
      <c r="G282">
        <v>26</v>
      </c>
      <c r="H282" s="3">
        <f t="shared" si="30"/>
        <v>4.5531199999999998</v>
      </c>
      <c r="I282" s="3">
        <f t="shared" si="31"/>
        <v>15.07532</v>
      </c>
      <c r="J282" s="17">
        <f t="shared" si="34"/>
        <v>16.352201257861633</v>
      </c>
      <c r="K282" s="1">
        <f>'T1. Graduation Rates'!D281*'T1. Graduation Rates'!L281/100</f>
        <v>2.73</v>
      </c>
      <c r="L282" s="35">
        <f t="shared" si="32"/>
        <v>0.47807759999999999</v>
      </c>
      <c r="M282" s="35">
        <f t="shared" si="33"/>
        <v>1.5829085999999999</v>
      </c>
      <c r="N282" s="44"/>
      <c r="O282" s="45">
        <f>'T1. Graduation Rates'!C281*'T1. Graduation Rates'!L281*0.0001*0.17512</f>
        <v>3.4717539999999998E-2</v>
      </c>
      <c r="P282" s="45">
        <f>'T1. Graduation Rates'!C281*'T1. Graduation Rates'!L281*0.0001*0.57982</f>
        <v>0.11494931500000001</v>
      </c>
    </row>
    <row r="283" spans="1:16">
      <c r="A283" s="2" t="s">
        <v>113</v>
      </c>
      <c r="B283" t="s">
        <v>318</v>
      </c>
      <c r="C283" s="1">
        <v>303</v>
      </c>
      <c r="D283">
        <v>62</v>
      </c>
      <c r="E283" s="3">
        <f t="shared" si="28"/>
        <v>10.85744</v>
      </c>
      <c r="F283" s="3">
        <f t="shared" si="29"/>
        <v>35.948839999999997</v>
      </c>
      <c r="G283">
        <v>39</v>
      </c>
      <c r="H283" s="3">
        <f t="shared" si="30"/>
        <v>6.8296799999999998</v>
      </c>
      <c r="I283" s="3">
        <f t="shared" si="31"/>
        <v>22.61298</v>
      </c>
      <c r="J283" s="17">
        <f t="shared" si="34"/>
        <v>62.903225806451623</v>
      </c>
      <c r="K283" s="1">
        <f>'T1. Graduation Rates'!D282*'T1. Graduation Rates'!L282/100</f>
        <v>5.07</v>
      </c>
      <c r="L283" s="35">
        <f t="shared" si="32"/>
        <v>0.88785840000000005</v>
      </c>
      <c r="M283" s="35">
        <f t="shared" si="33"/>
        <v>2.9396874000000004</v>
      </c>
      <c r="N283" s="44"/>
      <c r="O283" s="45">
        <f>'T1. Graduation Rates'!C282*'T1. Graduation Rates'!L282*0.0001*0.17512</f>
        <v>3.4489884000000005E-2</v>
      </c>
      <c r="P283" s="45">
        <f>'T1. Graduation Rates'!C282*'T1. Graduation Rates'!L282*0.0001*0.57982</f>
        <v>0.11419554900000001</v>
      </c>
    </row>
    <row r="284" spans="1:16">
      <c r="A284" s="2" t="s">
        <v>3</v>
      </c>
      <c r="B284" t="s">
        <v>466</v>
      </c>
      <c r="C284" s="1">
        <v>299</v>
      </c>
      <c r="D284">
        <v>127</v>
      </c>
      <c r="E284" s="3">
        <f t="shared" si="28"/>
        <v>22.24024</v>
      </c>
      <c r="F284" s="3">
        <f t="shared" si="29"/>
        <v>73.637140000000002</v>
      </c>
      <c r="G284">
        <v>12</v>
      </c>
      <c r="H284" s="3">
        <f t="shared" si="30"/>
        <v>2.1014400000000002</v>
      </c>
      <c r="I284" s="3">
        <f t="shared" si="31"/>
        <v>6.95784</v>
      </c>
      <c r="J284" s="17">
        <f t="shared" si="34"/>
        <v>9.4488188976377945</v>
      </c>
      <c r="K284" s="1">
        <f>'T1. Graduation Rates'!D283*'T1. Graduation Rates'!L283/100</f>
        <v>1.2350000000000001</v>
      </c>
      <c r="L284" s="35">
        <f t="shared" si="32"/>
        <v>0.21627320000000003</v>
      </c>
      <c r="M284" s="35">
        <f t="shared" si="33"/>
        <v>0.71607770000000004</v>
      </c>
      <c r="N284" s="44"/>
      <c r="O284" s="45">
        <f>'T1. Graduation Rates'!C283*'T1. Graduation Rates'!L283*0.0001*0.17512</f>
        <v>3.4034572000000006E-2</v>
      </c>
      <c r="P284" s="45">
        <f>'T1. Graduation Rates'!C283*'T1. Graduation Rates'!L283*0.0001*0.57982</f>
        <v>0.11268801700000002</v>
      </c>
    </row>
    <row r="285" spans="1:16">
      <c r="A285" s="2" t="s">
        <v>5</v>
      </c>
      <c r="B285" t="s">
        <v>319</v>
      </c>
      <c r="C285" s="1">
        <v>298</v>
      </c>
      <c r="D285">
        <v>25</v>
      </c>
      <c r="E285" s="3">
        <f t="shared" si="28"/>
        <v>4.3780000000000001</v>
      </c>
      <c r="F285" s="3">
        <f t="shared" si="29"/>
        <v>14.4955</v>
      </c>
      <c r="G285">
        <v>6</v>
      </c>
      <c r="H285" s="3">
        <f t="shared" si="30"/>
        <v>1.0507200000000001</v>
      </c>
      <c r="I285" s="3">
        <f t="shared" si="31"/>
        <v>3.47892</v>
      </c>
      <c r="J285" s="17">
        <f t="shared" si="34"/>
        <v>24</v>
      </c>
      <c r="K285" s="1">
        <f>'T1. Graduation Rates'!D284*'T1. Graduation Rates'!L284/100</f>
        <v>2.34</v>
      </c>
      <c r="L285" s="35">
        <f t="shared" si="32"/>
        <v>0.40978079999999995</v>
      </c>
      <c r="M285" s="35">
        <f t="shared" si="33"/>
        <v>1.3567787999999998</v>
      </c>
      <c r="N285" s="44"/>
      <c r="O285" s="45">
        <f>'T1. Graduation Rates'!C284*'T1. Graduation Rates'!L284*0.0001*0.17512</f>
        <v>3.3920744000000003E-2</v>
      </c>
      <c r="P285" s="45">
        <f>'T1. Graduation Rates'!C284*'T1. Graduation Rates'!L284*0.0001*0.57982</f>
        <v>0.11231113400000001</v>
      </c>
    </row>
    <row r="286" spans="1:16">
      <c r="A286" s="2" t="s">
        <v>101</v>
      </c>
      <c r="B286" t="s">
        <v>320</v>
      </c>
      <c r="C286" s="1">
        <v>291</v>
      </c>
      <c r="D286">
        <v>40</v>
      </c>
      <c r="E286" s="3">
        <f t="shared" si="28"/>
        <v>7.0047999999999995</v>
      </c>
      <c r="F286" s="3">
        <f t="shared" si="29"/>
        <v>23.192799999999998</v>
      </c>
      <c r="G286">
        <v>22</v>
      </c>
      <c r="H286" s="3">
        <f t="shared" si="30"/>
        <v>3.8526400000000001</v>
      </c>
      <c r="I286" s="3">
        <f t="shared" si="31"/>
        <v>12.75604</v>
      </c>
      <c r="J286" s="17">
        <f t="shared" si="34"/>
        <v>55.000000000000007</v>
      </c>
      <c r="K286" s="1">
        <f>'T1. Graduation Rates'!D285*'T1. Graduation Rates'!L285/100</f>
        <v>4.6150000000000002</v>
      </c>
      <c r="L286" s="35">
        <f t="shared" si="32"/>
        <v>0.80817879999999997</v>
      </c>
      <c r="M286" s="35">
        <f t="shared" si="33"/>
        <v>2.6758693</v>
      </c>
      <c r="N286" s="44"/>
      <c r="O286" s="45">
        <f>'T1. Graduation Rates'!C285*'T1. Graduation Rates'!L285*0.0001*0.17512</f>
        <v>3.3123948E-2</v>
      </c>
      <c r="P286" s="45">
        <f>'T1. Graduation Rates'!C285*'T1. Graduation Rates'!L285*0.0001*0.57982</f>
        <v>0.109672953</v>
      </c>
    </row>
    <row r="287" spans="1:16">
      <c r="A287" s="2" t="s">
        <v>46</v>
      </c>
      <c r="B287" t="s">
        <v>321</v>
      </c>
      <c r="C287" s="1">
        <v>288</v>
      </c>
      <c r="D287">
        <v>9</v>
      </c>
      <c r="E287" s="3">
        <f t="shared" si="28"/>
        <v>1.5760799999999999</v>
      </c>
      <c r="F287" s="3">
        <f t="shared" si="29"/>
        <v>5.2183799999999998</v>
      </c>
      <c r="G287">
        <v>0</v>
      </c>
      <c r="H287" s="3">
        <f t="shared" si="30"/>
        <v>0</v>
      </c>
      <c r="I287" s="3">
        <f t="shared" si="31"/>
        <v>0</v>
      </c>
      <c r="J287" s="17">
        <f t="shared" si="34"/>
        <v>0</v>
      </c>
      <c r="K287" s="26" t="s">
        <v>485</v>
      </c>
      <c r="L287" s="55" t="s">
        <v>485</v>
      </c>
      <c r="M287" s="55" t="s">
        <v>485</v>
      </c>
      <c r="N287" s="26"/>
      <c r="O287" s="26" t="s">
        <v>485</v>
      </c>
      <c r="P287" s="26" t="s">
        <v>485</v>
      </c>
    </row>
    <row r="288" spans="1:16">
      <c r="A288" s="2" t="s">
        <v>141</v>
      </c>
      <c r="B288" t="s">
        <v>322</v>
      </c>
      <c r="C288" s="1">
        <v>281</v>
      </c>
      <c r="D288">
        <v>39</v>
      </c>
      <c r="E288" s="3">
        <f t="shared" si="28"/>
        <v>6.8296799999999998</v>
      </c>
      <c r="F288" s="3">
        <f t="shared" si="29"/>
        <v>22.61298</v>
      </c>
      <c r="G288">
        <v>16</v>
      </c>
      <c r="H288" s="3">
        <f t="shared" si="30"/>
        <v>2.80192</v>
      </c>
      <c r="I288" s="3">
        <f t="shared" si="31"/>
        <v>9.27712</v>
      </c>
      <c r="J288" s="17">
        <f t="shared" si="34"/>
        <v>41.025641025641022</v>
      </c>
      <c r="K288" s="1">
        <f>'T1. Graduation Rates'!D287*'T1. Graduation Rates'!L287/100</f>
        <v>4.2249999999999996</v>
      </c>
      <c r="L288" s="35">
        <f t="shared" si="32"/>
        <v>0.73988199999999993</v>
      </c>
      <c r="M288" s="35">
        <f t="shared" si="33"/>
        <v>2.4497394999999997</v>
      </c>
      <c r="N288" s="44"/>
      <c r="O288" s="45">
        <f>'T1. Graduation Rates'!C287*'T1. Graduation Rates'!L287*0.0001*0.17512</f>
        <v>3.1985668000000002E-2</v>
      </c>
      <c r="P288" s="45">
        <f>'T1. Graduation Rates'!C287*'T1. Graduation Rates'!L287*0.0001*0.57982</f>
        <v>0.105904123</v>
      </c>
    </row>
    <row r="289" spans="1:16">
      <c r="A289" s="2" t="s">
        <v>16</v>
      </c>
      <c r="B289" t="s">
        <v>323</v>
      </c>
      <c r="C289" s="1">
        <v>279</v>
      </c>
      <c r="D289">
        <v>65</v>
      </c>
      <c r="E289" s="3">
        <f t="shared" si="28"/>
        <v>11.3828</v>
      </c>
      <c r="F289" s="3">
        <f t="shared" si="29"/>
        <v>37.688299999999998</v>
      </c>
      <c r="G289">
        <v>48</v>
      </c>
      <c r="H289" s="3">
        <f t="shared" si="30"/>
        <v>8.4057600000000008</v>
      </c>
      <c r="I289" s="3">
        <f t="shared" si="31"/>
        <v>27.83136</v>
      </c>
      <c r="J289" s="17">
        <f t="shared" si="34"/>
        <v>73.846153846153854</v>
      </c>
      <c r="K289" s="1">
        <f>'T1. Graduation Rates'!D288*'T1. Graduation Rates'!L288/100</f>
        <v>7.54</v>
      </c>
      <c r="L289" s="35">
        <f t="shared" si="32"/>
        <v>1.3204047999999999</v>
      </c>
      <c r="M289" s="35">
        <f t="shared" si="33"/>
        <v>4.3718428000000005</v>
      </c>
      <c r="N289" s="44"/>
      <c r="O289" s="45">
        <f>'T1. Graduation Rates'!C288*'T1. Graduation Rates'!L288*0.0001*0.17512</f>
        <v>3.1758012000000002E-2</v>
      </c>
      <c r="P289" s="45">
        <f>'T1. Graduation Rates'!C288*'T1. Graduation Rates'!L288*0.0001*0.57982</f>
        <v>0.10515035700000001</v>
      </c>
    </row>
    <row r="290" spans="1:16">
      <c r="A290" s="2" t="s">
        <v>5</v>
      </c>
      <c r="B290" t="s">
        <v>324</v>
      </c>
      <c r="C290" s="1">
        <v>279</v>
      </c>
      <c r="D290">
        <v>20</v>
      </c>
      <c r="E290" s="3">
        <f t="shared" si="28"/>
        <v>3.5023999999999997</v>
      </c>
      <c r="F290" s="3">
        <f t="shared" si="29"/>
        <v>11.596399999999999</v>
      </c>
      <c r="G290">
        <v>8</v>
      </c>
      <c r="H290" s="3">
        <f t="shared" si="30"/>
        <v>1.40096</v>
      </c>
      <c r="I290" s="3">
        <f t="shared" si="31"/>
        <v>4.63856</v>
      </c>
      <c r="J290" s="17">
        <f t="shared" si="34"/>
        <v>40</v>
      </c>
      <c r="K290" s="1">
        <f>'T1. Graduation Rates'!D289*'T1. Graduation Rates'!L289/100</f>
        <v>2.9249999999999998</v>
      </c>
      <c r="L290" s="35">
        <f t="shared" si="32"/>
        <v>0.51222599999999996</v>
      </c>
      <c r="M290" s="35">
        <f t="shared" si="33"/>
        <v>1.6959734999999998</v>
      </c>
      <c r="N290" s="44"/>
      <c r="O290" s="45">
        <f>'T1. Graduation Rates'!C289*'T1. Graduation Rates'!L289*0.0001*0.17512</f>
        <v>3.1758012000000002E-2</v>
      </c>
      <c r="P290" s="45">
        <f>'T1. Graduation Rates'!C289*'T1. Graduation Rates'!L289*0.0001*0.57982</f>
        <v>0.10515035700000001</v>
      </c>
    </row>
    <row r="291" spans="1:16">
      <c r="A291" s="2" t="s">
        <v>25</v>
      </c>
      <c r="B291" t="s">
        <v>325</v>
      </c>
      <c r="C291" s="1">
        <v>274</v>
      </c>
      <c r="D291">
        <v>62</v>
      </c>
      <c r="E291" s="3">
        <f t="shared" si="28"/>
        <v>10.85744</v>
      </c>
      <c r="F291" s="3">
        <f t="shared" si="29"/>
        <v>35.948839999999997</v>
      </c>
      <c r="G291">
        <v>23</v>
      </c>
      <c r="H291" s="3">
        <f t="shared" si="30"/>
        <v>4.0277599999999998</v>
      </c>
      <c r="I291" s="3">
        <f t="shared" si="31"/>
        <v>13.33586</v>
      </c>
      <c r="J291" s="17">
        <f t="shared" si="34"/>
        <v>37.096774193548391</v>
      </c>
      <c r="K291" s="1">
        <f>'T1. Graduation Rates'!D290*'T1. Graduation Rates'!L290/100</f>
        <v>2.9249999999999998</v>
      </c>
      <c r="L291" s="35">
        <f t="shared" si="32"/>
        <v>0.51222599999999996</v>
      </c>
      <c r="M291" s="35">
        <f t="shared" si="33"/>
        <v>1.6959734999999998</v>
      </c>
      <c r="N291" s="44"/>
      <c r="O291" s="45">
        <f>'T1. Graduation Rates'!C290*'T1. Graduation Rates'!L290*0.0001*0.17512</f>
        <v>3.1188871999999999E-2</v>
      </c>
      <c r="P291" s="45">
        <f>'T1. Graduation Rates'!C290*'T1. Graduation Rates'!L290*0.0001*0.57982</f>
        <v>0.103265942</v>
      </c>
    </row>
    <row r="292" spans="1:16">
      <c r="A292" s="2" t="s">
        <v>326</v>
      </c>
      <c r="B292" t="s">
        <v>327</v>
      </c>
      <c r="C292" s="1">
        <v>270</v>
      </c>
      <c r="D292">
        <v>29</v>
      </c>
      <c r="E292" s="3">
        <f t="shared" si="28"/>
        <v>5.0784799999999999</v>
      </c>
      <c r="F292" s="3">
        <f t="shared" si="29"/>
        <v>16.814779999999999</v>
      </c>
      <c r="G292">
        <v>21</v>
      </c>
      <c r="H292" s="3">
        <f t="shared" si="30"/>
        <v>3.6775199999999999</v>
      </c>
      <c r="I292" s="3">
        <f t="shared" si="31"/>
        <v>12.176220000000001</v>
      </c>
      <c r="J292" s="17">
        <f t="shared" si="34"/>
        <v>72.413793103448285</v>
      </c>
      <c r="K292" s="1">
        <f>'T1. Graduation Rates'!D291*'T1. Graduation Rates'!L291/100</f>
        <v>6.1749999999999998</v>
      </c>
      <c r="L292" s="35">
        <f t="shared" si="32"/>
        <v>1.081366</v>
      </c>
      <c r="M292" s="35">
        <f t="shared" si="33"/>
        <v>3.5803884999999998</v>
      </c>
      <c r="N292" s="44"/>
      <c r="O292" s="45">
        <f>'T1. Graduation Rates'!C291*'T1. Graduation Rates'!L291*0.0001*0.17512</f>
        <v>3.0733560000000004E-2</v>
      </c>
      <c r="P292" s="45">
        <f>'T1. Graduation Rates'!C291*'T1. Graduation Rates'!L291*0.0001*0.57982</f>
        <v>0.10175841000000001</v>
      </c>
    </row>
    <row r="293" spans="1:16">
      <c r="A293" s="2" t="s">
        <v>328</v>
      </c>
      <c r="B293" t="s">
        <v>329</v>
      </c>
      <c r="C293" s="1">
        <v>267</v>
      </c>
      <c r="D293">
        <v>24</v>
      </c>
      <c r="E293" s="3">
        <f t="shared" ref="E293:E356" si="35">D293*0.17512</f>
        <v>4.2028800000000004</v>
      </c>
      <c r="F293" s="3">
        <f t="shared" ref="F293:F356" si="36">D293*0.57982</f>
        <v>13.91568</v>
      </c>
      <c r="G293">
        <v>10</v>
      </c>
      <c r="H293" s="3">
        <f t="shared" ref="H293:H356" si="37">G293*0.17512</f>
        <v>1.7511999999999999</v>
      </c>
      <c r="I293" s="3">
        <f t="shared" ref="I293:I356" si="38">G293*0.57982</f>
        <v>5.7981999999999996</v>
      </c>
      <c r="J293" s="17">
        <f t="shared" si="34"/>
        <v>41.666666666666664</v>
      </c>
      <c r="K293" s="1">
        <f>'T1. Graduation Rates'!D292*'T1. Graduation Rates'!L292/100</f>
        <v>3.12</v>
      </c>
      <c r="L293" s="35">
        <f t="shared" ref="L293:L356" si="39">K293*0.17512</f>
        <v>0.54637440000000004</v>
      </c>
      <c r="M293" s="35">
        <f t="shared" ref="M293:M356" si="40">K293*0.57982</f>
        <v>1.8090384000000002</v>
      </c>
      <c r="N293" s="44"/>
      <c r="O293" s="45">
        <f>'T1. Graduation Rates'!C292*'T1. Graduation Rates'!L292*0.0001*0.17512</f>
        <v>3.0392076000000001E-2</v>
      </c>
      <c r="P293" s="45">
        <f>'T1. Graduation Rates'!C292*'T1. Graduation Rates'!L292*0.0001*0.57982</f>
        <v>0.10062776100000001</v>
      </c>
    </row>
    <row r="294" spans="1:16">
      <c r="A294" s="2" t="s">
        <v>30</v>
      </c>
      <c r="B294" t="s">
        <v>330</v>
      </c>
      <c r="C294" s="1">
        <v>264</v>
      </c>
      <c r="D294">
        <v>52</v>
      </c>
      <c r="E294" s="3">
        <f t="shared" si="35"/>
        <v>9.1062399999999997</v>
      </c>
      <c r="F294" s="3">
        <f t="shared" si="36"/>
        <v>30.150639999999999</v>
      </c>
      <c r="G294">
        <v>16</v>
      </c>
      <c r="H294" s="3">
        <f t="shared" si="37"/>
        <v>2.80192</v>
      </c>
      <c r="I294" s="3">
        <f t="shared" si="38"/>
        <v>9.27712</v>
      </c>
      <c r="J294" s="17">
        <f t="shared" si="34"/>
        <v>30.76923076923077</v>
      </c>
      <c r="K294" s="1">
        <f>'T1. Graduation Rates'!D293*'T1. Graduation Rates'!L293/100</f>
        <v>2.6</v>
      </c>
      <c r="L294" s="35">
        <f t="shared" si="39"/>
        <v>0.45531199999999999</v>
      </c>
      <c r="M294" s="35">
        <f t="shared" si="40"/>
        <v>1.5075320000000001</v>
      </c>
      <c r="N294" s="44"/>
      <c r="O294" s="45">
        <f>'T1. Graduation Rates'!C293*'T1. Graduation Rates'!L293*0.0001*0.17512</f>
        <v>3.0050592000000001E-2</v>
      </c>
      <c r="P294" s="45">
        <f>'T1. Graduation Rates'!C293*'T1. Graduation Rates'!L293*0.0001*0.57982</f>
        <v>9.9497111999999999E-2</v>
      </c>
    </row>
    <row r="295" spans="1:16">
      <c r="A295" s="2" t="s">
        <v>21</v>
      </c>
      <c r="B295" t="s">
        <v>467</v>
      </c>
      <c r="C295" s="1">
        <v>262</v>
      </c>
      <c r="D295">
        <v>235</v>
      </c>
      <c r="E295" s="3">
        <f t="shared" si="35"/>
        <v>41.153199999999998</v>
      </c>
      <c r="F295" s="3">
        <f t="shared" si="36"/>
        <v>136.2577</v>
      </c>
      <c r="G295">
        <v>100</v>
      </c>
      <c r="H295" s="3">
        <f t="shared" si="37"/>
        <v>17.512</v>
      </c>
      <c r="I295" s="3">
        <f t="shared" si="38"/>
        <v>57.981999999999999</v>
      </c>
      <c r="J295" s="17">
        <f t="shared" si="34"/>
        <v>42.553191489361701</v>
      </c>
      <c r="K295" s="26" t="s">
        <v>485</v>
      </c>
      <c r="L295" s="55" t="s">
        <v>485</v>
      </c>
      <c r="M295" s="55" t="s">
        <v>485</v>
      </c>
      <c r="N295" s="26"/>
      <c r="O295" s="26" t="s">
        <v>485</v>
      </c>
      <c r="P295" s="26" t="s">
        <v>485</v>
      </c>
    </row>
    <row r="296" spans="1:16">
      <c r="A296" s="2" t="s">
        <v>46</v>
      </c>
      <c r="B296" t="s">
        <v>331</v>
      </c>
      <c r="C296" s="1">
        <v>261</v>
      </c>
      <c r="D296">
        <v>11</v>
      </c>
      <c r="E296" s="3">
        <f t="shared" si="35"/>
        <v>1.92632</v>
      </c>
      <c r="F296" s="3">
        <f t="shared" si="36"/>
        <v>6.3780200000000002</v>
      </c>
      <c r="G296">
        <v>0</v>
      </c>
      <c r="H296" s="3">
        <f t="shared" si="37"/>
        <v>0</v>
      </c>
      <c r="I296" s="3">
        <f t="shared" si="38"/>
        <v>0</v>
      </c>
      <c r="J296" s="17">
        <f t="shared" si="34"/>
        <v>0</v>
      </c>
      <c r="K296" s="26" t="s">
        <v>485</v>
      </c>
      <c r="L296" s="55" t="s">
        <v>485</v>
      </c>
      <c r="M296" s="55" t="s">
        <v>485</v>
      </c>
      <c r="N296" s="26"/>
      <c r="O296" s="26" t="s">
        <v>485</v>
      </c>
      <c r="P296" s="26" t="s">
        <v>485</v>
      </c>
    </row>
    <row r="297" spans="1:16">
      <c r="A297" s="2" t="s">
        <v>80</v>
      </c>
      <c r="B297" t="s">
        <v>332</v>
      </c>
      <c r="C297" s="1">
        <v>261</v>
      </c>
      <c r="D297">
        <v>183</v>
      </c>
      <c r="E297" s="3">
        <f t="shared" si="35"/>
        <v>32.046959999999999</v>
      </c>
      <c r="F297" s="3">
        <f t="shared" si="36"/>
        <v>106.10706</v>
      </c>
      <c r="G297">
        <v>94</v>
      </c>
      <c r="H297" s="3">
        <f t="shared" si="37"/>
        <v>16.461279999999999</v>
      </c>
      <c r="I297" s="3">
        <f t="shared" si="38"/>
        <v>54.503079999999997</v>
      </c>
      <c r="J297" s="17">
        <f t="shared" si="34"/>
        <v>51.366120218579226</v>
      </c>
      <c r="K297" s="1">
        <f>'T1. Graduation Rates'!D296*'T1. Graduation Rates'!L296/100</f>
        <v>6.89</v>
      </c>
      <c r="L297" s="35">
        <f t="shared" si="39"/>
        <v>1.2065767999999999</v>
      </c>
      <c r="M297" s="35">
        <f t="shared" si="40"/>
        <v>3.9949597999999997</v>
      </c>
      <c r="N297" s="44"/>
      <c r="O297" s="45">
        <f>'T1. Graduation Rates'!C296*'T1. Graduation Rates'!L296*0.0001*0.17512</f>
        <v>2.9709107999999998E-2</v>
      </c>
      <c r="P297" s="45">
        <f>'T1. Graduation Rates'!C296*'T1. Graduation Rates'!L296*0.0001*0.57982</f>
        <v>9.8366463000000001E-2</v>
      </c>
    </row>
    <row r="298" spans="1:16">
      <c r="A298" s="2" t="s">
        <v>453</v>
      </c>
      <c r="B298" t="s">
        <v>333</v>
      </c>
      <c r="C298" s="1">
        <v>260</v>
      </c>
      <c r="D298">
        <v>25</v>
      </c>
      <c r="E298" s="3">
        <f t="shared" si="35"/>
        <v>4.3780000000000001</v>
      </c>
      <c r="F298" s="3">
        <f t="shared" si="36"/>
        <v>14.4955</v>
      </c>
      <c r="G298">
        <v>8</v>
      </c>
      <c r="H298" s="3">
        <f t="shared" si="37"/>
        <v>1.40096</v>
      </c>
      <c r="I298" s="3">
        <f t="shared" si="38"/>
        <v>4.63856</v>
      </c>
      <c r="J298" s="17">
        <f t="shared" si="34"/>
        <v>32</v>
      </c>
      <c r="K298" s="1">
        <f>'T1. Graduation Rates'!D297*'T1. Graduation Rates'!L297/100</f>
        <v>1.625</v>
      </c>
      <c r="L298" s="35">
        <f t="shared" si="39"/>
        <v>0.28456999999999999</v>
      </c>
      <c r="M298" s="35">
        <f t="shared" si="40"/>
        <v>0.94220749999999998</v>
      </c>
      <c r="N298" s="44"/>
      <c r="O298" s="45">
        <f>'T1. Graduation Rates'!C297*'T1. Graduation Rates'!L297*0.0001*0.17512</f>
        <v>2.9595280000000002E-2</v>
      </c>
      <c r="P298" s="45">
        <f>'T1. Graduation Rates'!C297*'T1. Graduation Rates'!L297*0.0001*0.57982</f>
        <v>9.7989580000000007E-2</v>
      </c>
    </row>
    <row r="299" spans="1:16">
      <c r="A299" s="2" t="s">
        <v>16</v>
      </c>
      <c r="B299" t="s">
        <v>334</v>
      </c>
      <c r="C299" s="1">
        <v>259</v>
      </c>
      <c r="D299">
        <v>19</v>
      </c>
      <c r="E299" s="3">
        <f t="shared" si="35"/>
        <v>3.32728</v>
      </c>
      <c r="F299" s="3">
        <f t="shared" si="36"/>
        <v>11.016579999999999</v>
      </c>
      <c r="G299">
        <v>3</v>
      </c>
      <c r="H299" s="3">
        <f t="shared" si="37"/>
        <v>0.52536000000000005</v>
      </c>
      <c r="I299" s="3">
        <f t="shared" si="38"/>
        <v>1.73946</v>
      </c>
      <c r="J299" s="17">
        <f t="shared" si="34"/>
        <v>15.789473684210527</v>
      </c>
      <c r="K299" s="26" t="s">
        <v>485</v>
      </c>
      <c r="L299" s="55" t="s">
        <v>485</v>
      </c>
      <c r="M299" s="55" t="s">
        <v>485</v>
      </c>
      <c r="N299" s="26"/>
      <c r="O299" s="26" t="s">
        <v>485</v>
      </c>
      <c r="P299" s="26" t="s">
        <v>485</v>
      </c>
    </row>
    <row r="300" spans="1:16">
      <c r="A300" s="2" t="s">
        <v>3</v>
      </c>
      <c r="B300" t="s">
        <v>335</v>
      </c>
      <c r="C300" s="1">
        <v>259</v>
      </c>
      <c r="D300">
        <v>55</v>
      </c>
      <c r="E300" s="3">
        <f t="shared" si="35"/>
        <v>9.6316000000000006</v>
      </c>
      <c r="F300" s="3">
        <f t="shared" si="36"/>
        <v>31.8901</v>
      </c>
      <c r="G300">
        <v>2</v>
      </c>
      <c r="H300" s="3">
        <f t="shared" si="37"/>
        <v>0.35024</v>
      </c>
      <c r="I300" s="3">
        <f t="shared" si="38"/>
        <v>1.15964</v>
      </c>
      <c r="J300" s="17">
        <f t="shared" si="34"/>
        <v>3.6363636363636362</v>
      </c>
      <c r="K300" s="26" t="s">
        <v>485</v>
      </c>
      <c r="L300" s="55" t="s">
        <v>485</v>
      </c>
      <c r="M300" s="55" t="s">
        <v>485</v>
      </c>
      <c r="N300" s="26"/>
      <c r="O300" s="26" t="s">
        <v>485</v>
      </c>
      <c r="P300" s="26" t="s">
        <v>485</v>
      </c>
    </row>
    <row r="301" spans="1:16">
      <c r="A301" s="2" t="s">
        <v>25</v>
      </c>
      <c r="B301" t="s">
        <v>336</v>
      </c>
      <c r="C301" s="1">
        <v>258</v>
      </c>
      <c r="D301">
        <v>75</v>
      </c>
      <c r="E301" s="3">
        <f t="shared" si="35"/>
        <v>13.134</v>
      </c>
      <c r="F301" s="3">
        <f t="shared" si="36"/>
        <v>43.486499999999999</v>
      </c>
      <c r="G301">
        <v>34</v>
      </c>
      <c r="H301" s="3">
        <f t="shared" si="37"/>
        <v>5.9540800000000003</v>
      </c>
      <c r="I301" s="3">
        <f t="shared" si="38"/>
        <v>19.71388</v>
      </c>
      <c r="J301" s="17">
        <f t="shared" si="34"/>
        <v>45.333333333333329</v>
      </c>
      <c r="K301" s="1">
        <f>'T1. Graduation Rates'!D300*'T1. Graduation Rates'!L300/100</f>
        <v>3.3149999999999999</v>
      </c>
      <c r="L301" s="35">
        <f t="shared" si="39"/>
        <v>0.58052280000000001</v>
      </c>
      <c r="M301" s="35">
        <f t="shared" si="40"/>
        <v>1.9221033000000001</v>
      </c>
      <c r="N301" s="44"/>
      <c r="O301" s="45">
        <f>'T1. Graduation Rates'!C300*'T1. Graduation Rates'!L300*0.0001*0.17512</f>
        <v>2.9367624000000002E-2</v>
      </c>
      <c r="P301" s="45">
        <f>'T1. Graduation Rates'!C300*'T1. Graduation Rates'!L300*0.0001*0.57982</f>
        <v>9.7235814000000004E-2</v>
      </c>
    </row>
    <row r="302" spans="1:16">
      <c r="A302" s="2" t="s">
        <v>80</v>
      </c>
      <c r="B302" t="s">
        <v>337</v>
      </c>
      <c r="C302" s="1">
        <v>258</v>
      </c>
      <c r="D302">
        <v>50</v>
      </c>
      <c r="E302" s="3">
        <f t="shared" si="35"/>
        <v>8.7560000000000002</v>
      </c>
      <c r="F302" s="3">
        <f t="shared" si="36"/>
        <v>28.991</v>
      </c>
      <c r="G302">
        <v>9</v>
      </c>
      <c r="H302" s="3">
        <f t="shared" si="37"/>
        <v>1.5760799999999999</v>
      </c>
      <c r="I302" s="3">
        <f t="shared" si="38"/>
        <v>5.2183799999999998</v>
      </c>
      <c r="J302" s="17">
        <f t="shared" si="34"/>
        <v>18</v>
      </c>
      <c r="K302" s="1">
        <f>'T1. Graduation Rates'!D301*'T1. Graduation Rates'!L301/100</f>
        <v>1.04</v>
      </c>
      <c r="L302" s="35">
        <f t="shared" si="39"/>
        <v>0.1821248</v>
      </c>
      <c r="M302" s="35">
        <f t="shared" si="40"/>
        <v>0.60301280000000002</v>
      </c>
      <c r="N302" s="44"/>
      <c r="O302" s="45">
        <f>'T1. Graduation Rates'!C301*'T1. Graduation Rates'!L301*0.0001*0.17512</f>
        <v>2.9367624000000002E-2</v>
      </c>
      <c r="P302" s="45">
        <f>'T1. Graduation Rates'!C301*'T1. Graduation Rates'!L301*0.0001*0.57982</f>
        <v>9.7235814000000004E-2</v>
      </c>
    </row>
    <row r="303" spans="1:16">
      <c r="A303" s="2" t="s">
        <v>5</v>
      </c>
      <c r="B303" t="s">
        <v>338</v>
      </c>
      <c r="C303" s="1">
        <v>256</v>
      </c>
      <c r="D303">
        <v>44</v>
      </c>
      <c r="E303" s="3">
        <f t="shared" si="35"/>
        <v>7.7052800000000001</v>
      </c>
      <c r="F303" s="3">
        <f t="shared" si="36"/>
        <v>25.512080000000001</v>
      </c>
      <c r="G303">
        <v>4</v>
      </c>
      <c r="H303" s="3">
        <f t="shared" si="37"/>
        <v>0.70047999999999999</v>
      </c>
      <c r="I303" s="3">
        <f t="shared" si="38"/>
        <v>2.31928</v>
      </c>
      <c r="J303" s="17">
        <f t="shared" si="34"/>
        <v>9.0909090909090917</v>
      </c>
      <c r="K303" s="26" t="s">
        <v>485</v>
      </c>
      <c r="L303" s="55" t="s">
        <v>485</v>
      </c>
      <c r="M303" s="55" t="s">
        <v>485</v>
      </c>
      <c r="N303" s="26"/>
      <c r="O303" s="26" t="s">
        <v>485</v>
      </c>
      <c r="P303" s="26" t="s">
        <v>485</v>
      </c>
    </row>
    <row r="304" spans="1:16">
      <c r="A304" s="2" t="s">
        <v>456</v>
      </c>
      <c r="B304" t="s">
        <v>339</v>
      </c>
      <c r="C304" s="1">
        <v>251</v>
      </c>
      <c r="D304">
        <v>11</v>
      </c>
      <c r="E304" s="3">
        <f t="shared" si="35"/>
        <v>1.92632</v>
      </c>
      <c r="F304" s="3">
        <f t="shared" si="36"/>
        <v>6.3780200000000002</v>
      </c>
      <c r="G304">
        <v>2</v>
      </c>
      <c r="H304" s="3">
        <f t="shared" si="37"/>
        <v>0.35024</v>
      </c>
      <c r="I304" s="3">
        <f t="shared" si="38"/>
        <v>1.15964</v>
      </c>
      <c r="J304" s="17">
        <f t="shared" si="34"/>
        <v>18.181818181818183</v>
      </c>
      <c r="K304" s="26" t="s">
        <v>485</v>
      </c>
      <c r="L304" s="55" t="s">
        <v>485</v>
      </c>
      <c r="M304" s="55" t="s">
        <v>485</v>
      </c>
      <c r="N304" s="26"/>
      <c r="O304" s="26" t="s">
        <v>485</v>
      </c>
      <c r="P304" s="26" t="s">
        <v>485</v>
      </c>
    </row>
    <row r="305" spans="1:16">
      <c r="A305" s="2" t="s">
        <v>340</v>
      </c>
      <c r="B305" t="s">
        <v>341</v>
      </c>
      <c r="C305" s="1">
        <v>249</v>
      </c>
      <c r="D305">
        <v>26</v>
      </c>
      <c r="E305" s="3">
        <f t="shared" si="35"/>
        <v>4.5531199999999998</v>
      </c>
      <c r="F305" s="3">
        <f t="shared" si="36"/>
        <v>15.07532</v>
      </c>
      <c r="G305">
        <v>11</v>
      </c>
      <c r="H305" s="3">
        <f t="shared" si="37"/>
        <v>1.92632</v>
      </c>
      <c r="I305" s="3">
        <f t="shared" si="38"/>
        <v>6.3780200000000002</v>
      </c>
      <c r="J305" s="17">
        <f t="shared" si="34"/>
        <v>42.307692307692314</v>
      </c>
      <c r="K305" s="26" t="s">
        <v>485</v>
      </c>
      <c r="L305" s="55" t="s">
        <v>485</v>
      </c>
      <c r="M305" s="55" t="s">
        <v>485</v>
      </c>
      <c r="N305" s="26"/>
      <c r="O305" s="26" t="s">
        <v>485</v>
      </c>
      <c r="P305" s="26" t="s">
        <v>485</v>
      </c>
    </row>
    <row r="306" spans="1:16">
      <c r="A306" s="2" t="s">
        <v>305</v>
      </c>
      <c r="B306" t="s">
        <v>342</v>
      </c>
      <c r="C306" s="1">
        <v>249</v>
      </c>
      <c r="D306">
        <v>22</v>
      </c>
      <c r="E306" s="3">
        <f t="shared" si="35"/>
        <v>3.8526400000000001</v>
      </c>
      <c r="F306" s="3">
        <f t="shared" si="36"/>
        <v>12.75604</v>
      </c>
      <c r="G306">
        <v>10</v>
      </c>
      <c r="H306" s="3">
        <f t="shared" si="37"/>
        <v>1.7511999999999999</v>
      </c>
      <c r="I306" s="3">
        <f t="shared" si="38"/>
        <v>5.7981999999999996</v>
      </c>
      <c r="J306" s="17">
        <f t="shared" si="34"/>
        <v>45.454545454545446</v>
      </c>
      <c r="K306" s="26" t="s">
        <v>485</v>
      </c>
      <c r="L306" s="55" t="s">
        <v>485</v>
      </c>
      <c r="M306" s="55" t="s">
        <v>485</v>
      </c>
      <c r="N306" s="26"/>
      <c r="O306" s="26" t="s">
        <v>485</v>
      </c>
      <c r="P306" s="26" t="s">
        <v>485</v>
      </c>
    </row>
    <row r="307" spans="1:16">
      <c r="A307" s="2" t="s">
        <v>5</v>
      </c>
      <c r="B307" t="s">
        <v>343</v>
      </c>
      <c r="C307" s="1">
        <v>245</v>
      </c>
      <c r="D307">
        <v>84</v>
      </c>
      <c r="E307" s="3">
        <f t="shared" si="35"/>
        <v>14.71008</v>
      </c>
      <c r="F307" s="3">
        <f t="shared" si="36"/>
        <v>48.704880000000003</v>
      </c>
      <c r="G307">
        <v>26</v>
      </c>
      <c r="H307" s="3">
        <f t="shared" si="37"/>
        <v>4.5531199999999998</v>
      </c>
      <c r="I307" s="3">
        <f t="shared" si="38"/>
        <v>15.07532</v>
      </c>
      <c r="J307" s="17">
        <f t="shared" si="34"/>
        <v>30.952380952380949</v>
      </c>
      <c r="K307" s="1">
        <f>'T1. Graduation Rates'!D306*'T1. Graduation Rates'!L306/100</f>
        <v>3.9</v>
      </c>
      <c r="L307" s="35">
        <f t="shared" si="39"/>
        <v>0.68296800000000002</v>
      </c>
      <c r="M307" s="35">
        <f t="shared" si="40"/>
        <v>2.261298</v>
      </c>
      <c r="N307" s="44"/>
      <c r="O307" s="45">
        <f>'T1. Graduation Rates'!C306*'T1. Graduation Rates'!L306*0.0001*0.17512</f>
        <v>2.788786E-2</v>
      </c>
      <c r="P307" s="45">
        <f>'T1. Graduation Rates'!C306*'T1. Graduation Rates'!L306*0.0001*0.57982</f>
        <v>9.2336335000000005E-2</v>
      </c>
    </row>
    <row r="308" spans="1:16">
      <c r="A308" s="2" t="s">
        <v>10</v>
      </c>
      <c r="B308" t="s">
        <v>344</v>
      </c>
      <c r="C308" s="1">
        <v>244</v>
      </c>
      <c r="D308">
        <v>3</v>
      </c>
      <c r="E308" s="3">
        <f t="shared" si="35"/>
        <v>0.52536000000000005</v>
      </c>
      <c r="F308" s="3">
        <f t="shared" si="36"/>
        <v>1.73946</v>
      </c>
      <c r="G308">
        <v>0</v>
      </c>
      <c r="H308" s="3">
        <f t="shared" si="37"/>
        <v>0</v>
      </c>
      <c r="I308" s="3">
        <f t="shared" si="38"/>
        <v>0</v>
      </c>
      <c r="J308" s="17">
        <f t="shared" si="34"/>
        <v>0</v>
      </c>
      <c r="K308" s="26" t="s">
        <v>485</v>
      </c>
      <c r="L308" s="55" t="s">
        <v>485</v>
      </c>
      <c r="M308" s="55" t="s">
        <v>485</v>
      </c>
      <c r="N308" s="26"/>
      <c r="O308" s="26" t="s">
        <v>485</v>
      </c>
      <c r="P308" s="26" t="s">
        <v>485</v>
      </c>
    </row>
    <row r="309" spans="1:16">
      <c r="A309" s="2" t="s">
        <v>3</v>
      </c>
      <c r="B309" t="s">
        <v>345</v>
      </c>
      <c r="C309" s="1">
        <v>244</v>
      </c>
      <c r="D309">
        <v>24</v>
      </c>
      <c r="E309" s="3">
        <f t="shared" si="35"/>
        <v>4.2028800000000004</v>
      </c>
      <c r="F309" s="3">
        <f t="shared" si="36"/>
        <v>13.91568</v>
      </c>
      <c r="G309">
        <v>0</v>
      </c>
      <c r="H309" s="3">
        <f t="shared" si="37"/>
        <v>0</v>
      </c>
      <c r="I309" s="3">
        <f t="shared" si="38"/>
        <v>0</v>
      </c>
      <c r="J309" s="17">
        <f t="shared" si="34"/>
        <v>0</v>
      </c>
      <c r="K309" s="26" t="s">
        <v>485</v>
      </c>
      <c r="L309" s="55" t="s">
        <v>485</v>
      </c>
      <c r="M309" s="55" t="s">
        <v>485</v>
      </c>
      <c r="N309" s="26"/>
      <c r="O309" s="26" t="s">
        <v>485</v>
      </c>
      <c r="P309" s="26" t="s">
        <v>485</v>
      </c>
    </row>
    <row r="310" spans="1:16">
      <c r="A310" s="2" t="s">
        <v>80</v>
      </c>
      <c r="B310" t="s">
        <v>346</v>
      </c>
      <c r="C310" s="1">
        <v>244</v>
      </c>
      <c r="D310">
        <v>47</v>
      </c>
      <c r="E310" s="3">
        <f t="shared" si="35"/>
        <v>8.2306399999999993</v>
      </c>
      <c r="F310" s="3">
        <f t="shared" si="36"/>
        <v>27.251539999999999</v>
      </c>
      <c r="G310">
        <v>32</v>
      </c>
      <c r="H310" s="3">
        <f t="shared" si="37"/>
        <v>5.6038399999999999</v>
      </c>
      <c r="I310" s="3">
        <f t="shared" si="38"/>
        <v>18.55424</v>
      </c>
      <c r="J310" s="17">
        <f t="shared" si="34"/>
        <v>68.085106382978722</v>
      </c>
      <c r="K310" s="26" t="s">
        <v>485</v>
      </c>
      <c r="L310" s="55" t="s">
        <v>485</v>
      </c>
      <c r="M310" s="55" t="s">
        <v>485</v>
      </c>
      <c r="N310" s="26"/>
      <c r="O310" s="26" t="s">
        <v>485</v>
      </c>
      <c r="P310" s="26" t="s">
        <v>485</v>
      </c>
    </row>
    <row r="311" spans="1:16">
      <c r="A311" s="2" t="s">
        <v>455</v>
      </c>
      <c r="B311" t="s">
        <v>347</v>
      </c>
      <c r="C311" s="1">
        <v>240</v>
      </c>
      <c r="D311">
        <v>30</v>
      </c>
      <c r="E311" s="3">
        <f t="shared" si="35"/>
        <v>5.2535999999999996</v>
      </c>
      <c r="F311" s="3">
        <f t="shared" si="36"/>
        <v>17.394600000000001</v>
      </c>
      <c r="G311">
        <v>11</v>
      </c>
      <c r="H311" s="3">
        <f t="shared" si="37"/>
        <v>1.92632</v>
      </c>
      <c r="I311" s="3">
        <f t="shared" si="38"/>
        <v>6.3780200000000002</v>
      </c>
      <c r="J311" s="17">
        <f t="shared" si="34"/>
        <v>36.666666666666671</v>
      </c>
      <c r="K311" s="1">
        <f>'T1. Graduation Rates'!D310*'T1. Graduation Rates'!L310/100</f>
        <v>3.51</v>
      </c>
      <c r="L311" s="35">
        <f t="shared" si="39"/>
        <v>0.61467119999999997</v>
      </c>
      <c r="M311" s="35">
        <f t="shared" si="40"/>
        <v>2.0351681999999998</v>
      </c>
      <c r="N311" s="44"/>
      <c r="O311" s="45">
        <f>'T1. Graduation Rates'!C310*'T1. Graduation Rates'!L310*0.0001*0.17512</f>
        <v>2.7318720000000001E-2</v>
      </c>
      <c r="P311" s="45">
        <f>'T1. Graduation Rates'!C310*'T1. Graduation Rates'!L310*0.0001*0.57982</f>
        <v>9.0451920000000005E-2</v>
      </c>
    </row>
    <row r="312" spans="1:16">
      <c r="A312" s="2" t="s">
        <v>127</v>
      </c>
      <c r="B312" t="s">
        <v>348</v>
      </c>
      <c r="C312" s="1">
        <v>234</v>
      </c>
      <c r="D312">
        <v>15</v>
      </c>
      <c r="E312" s="3">
        <f t="shared" si="35"/>
        <v>2.6267999999999998</v>
      </c>
      <c r="F312" s="3">
        <f t="shared" si="36"/>
        <v>8.6973000000000003</v>
      </c>
      <c r="G312">
        <v>2</v>
      </c>
      <c r="H312" s="3">
        <f t="shared" si="37"/>
        <v>0.35024</v>
      </c>
      <c r="I312" s="3">
        <f t="shared" si="38"/>
        <v>1.15964</v>
      </c>
      <c r="J312" s="17">
        <f t="shared" si="34"/>
        <v>13.333333333333334</v>
      </c>
      <c r="K312" s="26" t="s">
        <v>485</v>
      </c>
      <c r="L312" s="55" t="s">
        <v>485</v>
      </c>
      <c r="M312" s="55" t="s">
        <v>485</v>
      </c>
      <c r="N312" s="26"/>
      <c r="O312" s="26" t="s">
        <v>485</v>
      </c>
      <c r="P312" s="26" t="s">
        <v>485</v>
      </c>
    </row>
    <row r="313" spans="1:16">
      <c r="A313" s="2" t="s">
        <v>30</v>
      </c>
      <c r="B313" t="s">
        <v>349</v>
      </c>
      <c r="C313" s="1">
        <v>233</v>
      </c>
      <c r="D313">
        <v>32</v>
      </c>
      <c r="E313" s="3">
        <f t="shared" si="35"/>
        <v>5.6038399999999999</v>
      </c>
      <c r="F313" s="3">
        <f t="shared" si="36"/>
        <v>18.55424</v>
      </c>
      <c r="G313">
        <v>2</v>
      </c>
      <c r="H313" s="3">
        <f t="shared" si="37"/>
        <v>0.35024</v>
      </c>
      <c r="I313" s="3">
        <f t="shared" si="38"/>
        <v>1.15964</v>
      </c>
      <c r="J313" s="17">
        <f t="shared" si="34"/>
        <v>6.25</v>
      </c>
      <c r="K313" s="26" t="s">
        <v>485</v>
      </c>
      <c r="L313" s="55" t="s">
        <v>485</v>
      </c>
      <c r="M313" s="55" t="s">
        <v>485</v>
      </c>
      <c r="N313" s="26"/>
      <c r="O313" s="26" t="s">
        <v>485</v>
      </c>
      <c r="P313" s="26" t="s">
        <v>485</v>
      </c>
    </row>
    <row r="314" spans="1:16">
      <c r="A314" s="2" t="s">
        <v>266</v>
      </c>
      <c r="B314" t="s">
        <v>350</v>
      </c>
      <c r="C314" s="1">
        <v>231</v>
      </c>
      <c r="D314">
        <v>33</v>
      </c>
      <c r="E314" s="3">
        <f t="shared" si="35"/>
        <v>5.7789599999999997</v>
      </c>
      <c r="F314" s="3">
        <f t="shared" si="36"/>
        <v>19.134060000000002</v>
      </c>
      <c r="G314">
        <v>10</v>
      </c>
      <c r="H314" s="3">
        <f t="shared" si="37"/>
        <v>1.7511999999999999</v>
      </c>
      <c r="I314" s="3">
        <f t="shared" si="38"/>
        <v>5.7981999999999996</v>
      </c>
      <c r="J314" s="17">
        <f t="shared" si="34"/>
        <v>30.303030303030297</v>
      </c>
      <c r="K314" s="1">
        <f>'T1. Graduation Rates'!D313*'T1. Graduation Rates'!L313/100</f>
        <v>2.0150000000000001</v>
      </c>
      <c r="L314" s="35">
        <f t="shared" si="39"/>
        <v>0.35286680000000004</v>
      </c>
      <c r="M314" s="35">
        <f t="shared" si="40"/>
        <v>1.1683373000000001</v>
      </c>
      <c r="N314" s="44"/>
      <c r="O314" s="45">
        <f>'T1. Graduation Rates'!C313*'T1. Graduation Rates'!L313*0.0001*0.17512</f>
        <v>2.6294267999999999E-2</v>
      </c>
      <c r="P314" s="45">
        <f>'T1. Graduation Rates'!C313*'T1. Graduation Rates'!L313*0.0001*0.57982</f>
        <v>8.7059972999999999E-2</v>
      </c>
    </row>
    <row r="315" spans="1:16">
      <c r="A315" s="2" t="s">
        <v>73</v>
      </c>
      <c r="B315" t="s">
        <v>351</v>
      </c>
      <c r="C315" s="1">
        <v>230</v>
      </c>
      <c r="D315">
        <v>26</v>
      </c>
      <c r="E315" s="3">
        <f t="shared" si="35"/>
        <v>4.5531199999999998</v>
      </c>
      <c r="F315" s="3">
        <f t="shared" si="36"/>
        <v>15.07532</v>
      </c>
      <c r="G315">
        <v>10</v>
      </c>
      <c r="H315" s="3">
        <f t="shared" si="37"/>
        <v>1.7511999999999999</v>
      </c>
      <c r="I315" s="3">
        <f t="shared" si="38"/>
        <v>5.7981999999999996</v>
      </c>
      <c r="J315" s="17">
        <f t="shared" si="34"/>
        <v>38.46153846153846</v>
      </c>
      <c r="K315" s="1">
        <f>'T1. Graduation Rates'!D314*'T1. Graduation Rates'!L314/100</f>
        <v>2.145</v>
      </c>
      <c r="L315" s="35">
        <f t="shared" si="39"/>
        <v>0.37563239999999998</v>
      </c>
      <c r="M315" s="35">
        <f t="shared" si="40"/>
        <v>1.2437138999999999</v>
      </c>
      <c r="N315" s="44"/>
      <c r="O315" s="45">
        <f>'T1. Graduation Rates'!C314*'T1. Graduation Rates'!L314*0.0001*0.17512</f>
        <v>2.6180439999999999E-2</v>
      </c>
      <c r="P315" s="45">
        <f>'T1. Graduation Rates'!C314*'T1. Graduation Rates'!L314*0.0001*0.57982</f>
        <v>8.668308999999999E-2</v>
      </c>
    </row>
    <row r="316" spans="1:16">
      <c r="A316" s="2" t="s">
        <v>5</v>
      </c>
      <c r="B316" t="s">
        <v>352</v>
      </c>
      <c r="C316" s="1">
        <v>229</v>
      </c>
      <c r="D316">
        <v>17</v>
      </c>
      <c r="E316" s="3">
        <f t="shared" si="35"/>
        <v>2.9770400000000001</v>
      </c>
      <c r="F316" s="3">
        <f t="shared" si="36"/>
        <v>9.8569399999999998</v>
      </c>
      <c r="G316">
        <v>8</v>
      </c>
      <c r="H316" s="3">
        <f t="shared" si="37"/>
        <v>1.40096</v>
      </c>
      <c r="I316" s="3">
        <f t="shared" si="38"/>
        <v>4.63856</v>
      </c>
      <c r="J316" s="17">
        <f t="shared" si="34"/>
        <v>47.058823529411761</v>
      </c>
      <c r="K316" s="1">
        <f>'T1. Graduation Rates'!D315*'T1. Graduation Rates'!L315/100</f>
        <v>4.03</v>
      </c>
      <c r="L316" s="35">
        <f t="shared" si="39"/>
        <v>0.70573360000000007</v>
      </c>
      <c r="M316" s="35">
        <f t="shared" si="40"/>
        <v>2.3366746000000003</v>
      </c>
      <c r="N316" s="44"/>
      <c r="O316" s="45">
        <f>'T1. Graduation Rates'!C315*'T1. Graduation Rates'!L315*0.0001*0.17512</f>
        <v>2.6066612000000003E-2</v>
      </c>
      <c r="P316" s="45">
        <f>'T1. Graduation Rates'!C315*'T1. Graduation Rates'!L315*0.0001*0.57982</f>
        <v>8.630620700000001E-2</v>
      </c>
    </row>
    <row r="317" spans="1:16">
      <c r="A317" s="2" t="s">
        <v>182</v>
      </c>
      <c r="B317" t="s">
        <v>353</v>
      </c>
      <c r="C317" s="1">
        <v>227</v>
      </c>
      <c r="D317">
        <v>65</v>
      </c>
      <c r="E317" s="3">
        <f t="shared" si="35"/>
        <v>11.3828</v>
      </c>
      <c r="F317" s="3">
        <f t="shared" si="36"/>
        <v>37.688299999999998</v>
      </c>
      <c r="G317">
        <v>25</v>
      </c>
      <c r="H317" s="3">
        <f t="shared" si="37"/>
        <v>4.3780000000000001</v>
      </c>
      <c r="I317" s="3">
        <f t="shared" si="38"/>
        <v>14.4955</v>
      </c>
      <c r="J317" s="17">
        <f t="shared" si="34"/>
        <v>38.461538461538467</v>
      </c>
      <c r="K317" s="1">
        <f>'T1. Graduation Rates'!D316*'T1. Graduation Rates'!L316/100</f>
        <v>3.0550000000000002</v>
      </c>
      <c r="L317" s="35">
        <f t="shared" si="39"/>
        <v>0.53499160000000001</v>
      </c>
      <c r="M317" s="35">
        <f t="shared" si="40"/>
        <v>1.7713501</v>
      </c>
      <c r="N317" s="44"/>
      <c r="O317" s="45">
        <f>'T1. Graduation Rates'!C316*'T1. Graduation Rates'!L316*0.0001*0.17512</f>
        <v>2.5838956000000003E-2</v>
      </c>
      <c r="P317" s="45">
        <f>'T1. Graduation Rates'!C316*'T1. Graduation Rates'!L316*0.0001*0.57982</f>
        <v>8.5552441000000007E-2</v>
      </c>
    </row>
    <row r="318" spans="1:16">
      <c r="A318" s="2" t="s">
        <v>130</v>
      </c>
      <c r="B318" t="s">
        <v>354</v>
      </c>
      <c r="C318" s="1">
        <v>223</v>
      </c>
      <c r="D318">
        <v>41</v>
      </c>
      <c r="E318" s="3">
        <f t="shared" si="35"/>
        <v>7.1799200000000001</v>
      </c>
      <c r="F318" s="3">
        <f t="shared" si="36"/>
        <v>23.77262</v>
      </c>
      <c r="G318">
        <v>20</v>
      </c>
      <c r="H318" s="3">
        <f t="shared" si="37"/>
        <v>3.5023999999999997</v>
      </c>
      <c r="I318" s="3">
        <f t="shared" si="38"/>
        <v>11.596399999999999</v>
      </c>
      <c r="J318" s="17">
        <f t="shared" si="34"/>
        <v>48.780487804878049</v>
      </c>
      <c r="K318" s="1">
        <f>'T1. Graduation Rates'!D317*'T1. Graduation Rates'!L317/100</f>
        <v>3.4449999999999998</v>
      </c>
      <c r="L318" s="35">
        <f t="shared" si="39"/>
        <v>0.60328839999999995</v>
      </c>
      <c r="M318" s="35">
        <f t="shared" si="40"/>
        <v>1.9974798999999999</v>
      </c>
      <c r="N318" s="44"/>
      <c r="O318" s="45">
        <f>'T1. Graduation Rates'!C317*'T1. Graduation Rates'!L317*0.0001*0.17512</f>
        <v>2.5383644E-2</v>
      </c>
      <c r="P318" s="45">
        <f>'T1. Graduation Rates'!C317*'T1. Graduation Rates'!L317*0.0001*0.57982</f>
        <v>8.4044909000000001E-2</v>
      </c>
    </row>
    <row r="319" spans="1:16">
      <c r="A319" s="2" t="s">
        <v>46</v>
      </c>
      <c r="B319" t="s">
        <v>468</v>
      </c>
      <c r="C319" s="1">
        <v>219</v>
      </c>
      <c r="D319">
        <v>20</v>
      </c>
      <c r="E319" s="3">
        <f t="shared" si="35"/>
        <v>3.5023999999999997</v>
      </c>
      <c r="F319" s="3">
        <f t="shared" si="36"/>
        <v>11.596399999999999</v>
      </c>
      <c r="G319">
        <v>2</v>
      </c>
      <c r="H319" s="3">
        <f t="shared" si="37"/>
        <v>0.35024</v>
      </c>
      <c r="I319" s="3">
        <f t="shared" si="38"/>
        <v>1.15964</v>
      </c>
      <c r="J319" s="17">
        <f t="shared" si="34"/>
        <v>10</v>
      </c>
      <c r="K319" s="26" t="s">
        <v>485</v>
      </c>
      <c r="L319" s="55" t="s">
        <v>485</v>
      </c>
      <c r="M319" s="55" t="s">
        <v>485</v>
      </c>
      <c r="N319" s="26"/>
      <c r="O319" s="26" t="s">
        <v>485</v>
      </c>
      <c r="P319" s="26" t="s">
        <v>485</v>
      </c>
    </row>
    <row r="320" spans="1:16">
      <c r="A320" s="2" t="s">
        <v>355</v>
      </c>
      <c r="B320" t="s">
        <v>356</v>
      </c>
      <c r="C320" s="1">
        <v>216</v>
      </c>
      <c r="D320">
        <v>11</v>
      </c>
      <c r="E320" s="3">
        <f t="shared" si="35"/>
        <v>1.92632</v>
      </c>
      <c r="F320" s="3">
        <f t="shared" si="36"/>
        <v>6.3780200000000002</v>
      </c>
      <c r="G320">
        <v>3</v>
      </c>
      <c r="H320" s="3">
        <f t="shared" si="37"/>
        <v>0.52536000000000005</v>
      </c>
      <c r="I320" s="3">
        <f t="shared" si="38"/>
        <v>1.73946</v>
      </c>
      <c r="J320" s="17">
        <f t="shared" si="34"/>
        <v>27.27272727272727</v>
      </c>
      <c r="K320" s="26" t="s">
        <v>485</v>
      </c>
      <c r="L320" s="55" t="s">
        <v>485</v>
      </c>
      <c r="M320" s="55" t="s">
        <v>485</v>
      </c>
      <c r="N320" s="26"/>
      <c r="O320" s="26" t="s">
        <v>485</v>
      </c>
      <c r="P320" s="26" t="s">
        <v>485</v>
      </c>
    </row>
    <row r="321" spans="1:16">
      <c r="A321" s="2" t="s">
        <v>144</v>
      </c>
      <c r="B321" t="s">
        <v>357</v>
      </c>
      <c r="C321" s="1">
        <v>216</v>
      </c>
      <c r="D321">
        <v>33</v>
      </c>
      <c r="E321" s="3">
        <f t="shared" si="35"/>
        <v>5.7789599999999997</v>
      </c>
      <c r="F321" s="3">
        <f t="shared" si="36"/>
        <v>19.134060000000002</v>
      </c>
      <c r="G321">
        <v>13</v>
      </c>
      <c r="H321" s="3">
        <f t="shared" si="37"/>
        <v>2.2765599999999999</v>
      </c>
      <c r="I321" s="3">
        <f t="shared" si="38"/>
        <v>7.5376599999999998</v>
      </c>
      <c r="J321" s="17">
        <f t="shared" si="34"/>
        <v>39.393939393939391</v>
      </c>
      <c r="K321" s="1">
        <f>'T1. Graduation Rates'!D320*'T1. Graduation Rates'!L320/100</f>
        <v>2.9249999999999998</v>
      </c>
      <c r="L321" s="35">
        <f t="shared" si="39"/>
        <v>0.51222599999999996</v>
      </c>
      <c r="M321" s="35">
        <f t="shared" si="40"/>
        <v>1.6959734999999998</v>
      </c>
      <c r="N321" s="44"/>
      <c r="O321" s="45">
        <f>'T1. Graduation Rates'!C320*'T1. Graduation Rates'!L320*0.0001*0.17512</f>
        <v>2.4586847999999998E-2</v>
      </c>
      <c r="P321" s="45">
        <f>'T1. Graduation Rates'!C320*'T1. Graduation Rates'!L320*0.0001*0.57982</f>
        <v>8.1406727999999998E-2</v>
      </c>
    </row>
    <row r="322" spans="1:16">
      <c r="A322" s="2" t="s">
        <v>144</v>
      </c>
      <c r="B322" t="s">
        <v>358</v>
      </c>
      <c r="C322" s="1">
        <v>215</v>
      </c>
      <c r="D322">
        <v>20</v>
      </c>
      <c r="E322" s="3">
        <f t="shared" si="35"/>
        <v>3.5023999999999997</v>
      </c>
      <c r="F322" s="3">
        <f t="shared" si="36"/>
        <v>11.596399999999999</v>
      </c>
      <c r="G322">
        <v>11</v>
      </c>
      <c r="H322" s="3">
        <f t="shared" si="37"/>
        <v>1.92632</v>
      </c>
      <c r="I322" s="3">
        <f t="shared" si="38"/>
        <v>6.3780200000000002</v>
      </c>
      <c r="J322" s="17">
        <f t="shared" si="34"/>
        <v>55.000000000000007</v>
      </c>
      <c r="K322" s="1">
        <f>'T1. Graduation Rates'!D321*'T1. Graduation Rates'!L321/100</f>
        <v>2.7949999999999999</v>
      </c>
      <c r="L322" s="35">
        <f t="shared" si="39"/>
        <v>0.48946039999999996</v>
      </c>
      <c r="M322" s="35">
        <f t="shared" si="40"/>
        <v>1.6205969</v>
      </c>
      <c r="N322" s="44"/>
      <c r="O322" s="45">
        <f>'T1. Graduation Rates'!C321*'T1. Graduation Rates'!L321*0.0001*0.17512</f>
        <v>2.4473020000000002E-2</v>
      </c>
      <c r="P322" s="45">
        <f>'T1. Graduation Rates'!C321*'T1. Graduation Rates'!L321*0.0001*0.57982</f>
        <v>8.1029845000000003E-2</v>
      </c>
    </row>
    <row r="323" spans="1:16">
      <c r="A323" s="2" t="s">
        <v>83</v>
      </c>
      <c r="B323" t="s">
        <v>359</v>
      </c>
      <c r="C323" s="1">
        <v>214</v>
      </c>
      <c r="D323">
        <v>172</v>
      </c>
      <c r="E323" s="3">
        <f t="shared" si="35"/>
        <v>30.120639999999998</v>
      </c>
      <c r="F323" s="3">
        <f t="shared" si="36"/>
        <v>99.729039999999998</v>
      </c>
      <c r="G323">
        <v>99</v>
      </c>
      <c r="H323" s="3">
        <f t="shared" si="37"/>
        <v>17.336880000000001</v>
      </c>
      <c r="I323" s="3">
        <f t="shared" si="38"/>
        <v>57.402180000000001</v>
      </c>
      <c r="J323" s="17">
        <f t="shared" si="34"/>
        <v>57.558139534883722</v>
      </c>
      <c r="K323" s="26" t="s">
        <v>485</v>
      </c>
      <c r="L323" s="55" t="s">
        <v>485</v>
      </c>
      <c r="M323" s="55" t="s">
        <v>485</v>
      </c>
      <c r="N323" s="26"/>
      <c r="O323" s="26" t="s">
        <v>485</v>
      </c>
      <c r="P323" s="26" t="s">
        <v>485</v>
      </c>
    </row>
    <row r="324" spans="1:16">
      <c r="A324" s="2" t="s">
        <v>54</v>
      </c>
      <c r="B324" t="s">
        <v>360</v>
      </c>
      <c r="C324" s="1">
        <v>213</v>
      </c>
      <c r="D324">
        <v>19</v>
      </c>
      <c r="E324" s="3">
        <f t="shared" si="35"/>
        <v>3.32728</v>
      </c>
      <c r="F324" s="3">
        <f t="shared" si="36"/>
        <v>11.016579999999999</v>
      </c>
      <c r="G324">
        <v>5</v>
      </c>
      <c r="H324" s="3">
        <f t="shared" si="37"/>
        <v>0.87559999999999993</v>
      </c>
      <c r="I324" s="3">
        <f t="shared" si="38"/>
        <v>2.8990999999999998</v>
      </c>
      <c r="J324" s="17">
        <f t="shared" si="34"/>
        <v>26.315789473684209</v>
      </c>
      <c r="K324" s="1">
        <f>'T1. Graduation Rates'!D323*'T1. Graduation Rates'!L323/100</f>
        <v>1.885</v>
      </c>
      <c r="L324" s="35">
        <f t="shared" si="39"/>
        <v>0.33010119999999998</v>
      </c>
      <c r="M324" s="35">
        <f t="shared" si="40"/>
        <v>1.0929607000000001</v>
      </c>
      <c r="N324" s="44"/>
      <c r="O324" s="45">
        <f>'T1. Graduation Rates'!C323*'T1. Graduation Rates'!L323*0.0001*0.17512</f>
        <v>2.4245364000000002E-2</v>
      </c>
      <c r="P324" s="45">
        <f>'T1. Graduation Rates'!C323*'T1. Graduation Rates'!L323*0.0001*0.57982</f>
        <v>8.0276079000000014E-2</v>
      </c>
    </row>
    <row r="325" spans="1:16">
      <c r="A325" s="2" t="s">
        <v>455</v>
      </c>
      <c r="B325" t="s">
        <v>361</v>
      </c>
      <c r="C325" s="1">
        <v>213</v>
      </c>
      <c r="D325">
        <v>10</v>
      </c>
      <c r="E325" s="3">
        <f t="shared" si="35"/>
        <v>1.7511999999999999</v>
      </c>
      <c r="F325" s="3">
        <f t="shared" si="36"/>
        <v>5.7981999999999996</v>
      </c>
      <c r="G325">
        <v>7</v>
      </c>
      <c r="H325" s="3">
        <f t="shared" si="37"/>
        <v>1.22584</v>
      </c>
      <c r="I325" s="3">
        <f t="shared" si="38"/>
        <v>4.0587400000000002</v>
      </c>
      <c r="J325" s="17">
        <f t="shared" ref="J325:J388" si="41">(I325/F325)*100</f>
        <v>70</v>
      </c>
      <c r="K325" s="1">
        <f>'T1. Graduation Rates'!D324*'T1. Graduation Rates'!L324/100</f>
        <v>2.34</v>
      </c>
      <c r="L325" s="35">
        <f t="shared" si="39"/>
        <v>0.40978079999999995</v>
      </c>
      <c r="M325" s="35">
        <f t="shared" si="40"/>
        <v>1.3567787999999998</v>
      </c>
      <c r="N325" s="44"/>
      <c r="O325" s="45">
        <f>'T1. Graduation Rates'!C324*'T1. Graduation Rates'!L324*0.0001*0.17512</f>
        <v>2.4245364000000002E-2</v>
      </c>
      <c r="P325" s="45">
        <f>'T1. Graduation Rates'!C324*'T1. Graduation Rates'!L324*0.0001*0.57982</f>
        <v>8.0276079000000014E-2</v>
      </c>
    </row>
    <row r="326" spans="1:16">
      <c r="A326" s="2" t="s">
        <v>197</v>
      </c>
      <c r="B326" t="s">
        <v>362</v>
      </c>
      <c r="C326" s="1">
        <v>212</v>
      </c>
      <c r="D326">
        <v>3</v>
      </c>
      <c r="E326" s="3">
        <f t="shared" si="35"/>
        <v>0.52536000000000005</v>
      </c>
      <c r="F326" s="3">
        <f t="shared" si="36"/>
        <v>1.73946</v>
      </c>
      <c r="G326">
        <v>1</v>
      </c>
      <c r="H326" s="3">
        <f t="shared" si="37"/>
        <v>0.17512</v>
      </c>
      <c r="I326" s="3">
        <f t="shared" si="38"/>
        <v>0.57982</v>
      </c>
      <c r="J326" s="17">
        <f t="shared" si="41"/>
        <v>33.333333333333329</v>
      </c>
      <c r="K326" s="26" t="s">
        <v>485</v>
      </c>
      <c r="L326" s="55" t="s">
        <v>485</v>
      </c>
      <c r="M326" s="55" t="s">
        <v>485</v>
      </c>
      <c r="N326" s="26"/>
      <c r="O326" s="26" t="s">
        <v>485</v>
      </c>
      <c r="P326" s="26" t="s">
        <v>485</v>
      </c>
    </row>
    <row r="327" spans="1:16">
      <c r="A327" s="2" t="s">
        <v>34</v>
      </c>
      <c r="B327" t="s">
        <v>363</v>
      </c>
      <c r="C327" s="1">
        <v>212</v>
      </c>
      <c r="D327">
        <v>60</v>
      </c>
      <c r="E327" s="3">
        <f t="shared" si="35"/>
        <v>10.507199999999999</v>
      </c>
      <c r="F327" s="3">
        <f t="shared" si="36"/>
        <v>34.789200000000001</v>
      </c>
      <c r="G327">
        <v>14</v>
      </c>
      <c r="H327" s="3">
        <f t="shared" si="37"/>
        <v>2.4516800000000001</v>
      </c>
      <c r="I327" s="3">
        <f t="shared" si="38"/>
        <v>8.1174800000000005</v>
      </c>
      <c r="J327" s="17">
        <f t="shared" si="41"/>
        <v>23.333333333333332</v>
      </c>
      <c r="K327" s="1">
        <f>'T1. Graduation Rates'!D326*'T1. Graduation Rates'!L326/100</f>
        <v>1.7549999999999999</v>
      </c>
      <c r="L327" s="35">
        <f t="shared" si="39"/>
        <v>0.30733559999999999</v>
      </c>
      <c r="M327" s="35">
        <f t="shared" si="40"/>
        <v>1.0175840999999999</v>
      </c>
      <c r="N327" s="44"/>
      <c r="O327" s="45">
        <f>'T1. Graduation Rates'!C326*'T1. Graduation Rates'!L326*0.0001*0.17512</f>
        <v>2.4131536000000002E-2</v>
      </c>
      <c r="P327" s="45">
        <f>'T1. Graduation Rates'!C326*'T1. Graduation Rates'!L326*0.0001*0.57982</f>
        <v>7.9899196000000006E-2</v>
      </c>
    </row>
    <row r="328" spans="1:16">
      <c r="A328" s="2" t="s">
        <v>326</v>
      </c>
      <c r="B328" t="s">
        <v>364</v>
      </c>
      <c r="C328" s="1">
        <v>207</v>
      </c>
      <c r="D328">
        <v>24</v>
      </c>
      <c r="E328" s="3">
        <f t="shared" si="35"/>
        <v>4.2028800000000004</v>
      </c>
      <c r="F328" s="3">
        <f t="shared" si="36"/>
        <v>13.91568</v>
      </c>
      <c r="G328">
        <v>7</v>
      </c>
      <c r="H328" s="3">
        <f t="shared" si="37"/>
        <v>1.22584</v>
      </c>
      <c r="I328" s="3">
        <f t="shared" si="38"/>
        <v>4.0587400000000002</v>
      </c>
      <c r="J328" s="17">
        <f t="shared" si="41"/>
        <v>29.166666666666668</v>
      </c>
      <c r="K328" s="26" t="s">
        <v>485</v>
      </c>
      <c r="L328" s="55" t="s">
        <v>485</v>
      </c>
      <c r="M328" s="55" t="s">
        <v>485</v>
      </c>
      <c r="N328" s="26"/>
      <c r="O328" s="26" t="s">
        <v>485</v>
      </c>
      <c r="P328" s="26" t="s">
        <v>485</v>
      </c>
    </row>
    <row r="329" spans="1:16">
      <c r="A329" s="2" t="s">
        <v>161</v>
      </c>
      <c r="B329" t="s">
        <v>365</v>
      </c>
      <c r="C329" s="1">
        <v>206</v>
      </c>
      <c r="D329">
        <v>10</v>
      </c>
      <c r="E329" s="3">
        <f t="shared" si="35"/>
        <v>1.7511999999999999</v>
      </c>
      <c r="F329" s="3">
        <f t="shared" si="36"/>
        <v>5.7981999999999996</v>
      </c>
      <c r="G329">
        <v>6</v>
      </c>
      <c r="H329" s="3">
        <f t="shared" si="37"/>
        <v>1.0507200000000001</v>
      </c>
      <c r="I329" s="3">
        <f t="shared" si="38"/>
        <v>3.47892</v>
      </c>
      <c r="J329" s="17">
        <f t="shared" si="41"/>
        <v>60.000000000000007</v>
      </c>
      <c r="K329" s="1">
        <f>'T1. Graduation Rates'!D328*'T1. Graduation Rates'!L328/100</f>
        <v>1.17</v>
      </c>
      <c r="L329" s="35">
        <f t="shared" si="39"/>
        <v>0.20489039999999997</v>
      </c>
      <c r="M329" s="35">
        <f t="shared" si="40"/>
        <v>0.67838939999999992</v>
      </c>
      <c r="N329" s="44"/>
      <c r="O329" s="45">
        <f>'T1. Graduation Rates'!C328*'T1. Graduation Rates'!L328*0.0001*0.17512</f>
        <v>2.3448568000000003E-2</v>
      </c>
      <c r="P329" s="45">
        <f>'T1. Graduation Rates'!C328*'T1. Graduation Rates'!L328*0.0001*0.57982</f>
        <v>7.7637898000000011E-2</v>
      </c>
    </row>
    <row r="330" spans="1:16">
      <c r="A330" s="2" t="s">
        <v>34</v>
      </c>
      <c r="B330" t="s">
        <v>366</v>
      </c>
      <c r="C330" s="1">
        <v>206</v>
      </c>
      <c r="D330">
        <v>40</v>
      </c>
      <c r="E330" s="3">
        <f t="shared" si="35"/>
        <v>7.0047999999999995</v>
      </c>
      <c r="F330" s="3">
        <f t="shared" si="36"/>
        <v>23.192799999999998</v>
      </c>
      <c r="G330">
        <v>18</v>
      </c>
      <c r="H330" s="3">
        <f t="shared" si="37"/>
        <v>3.1521599999999999</v>
      </c>
      <c r="I330" s="3">
        <f t="shared" si="38"/>
        <v>10.43676</v>
      </c>
      <c r="J330" s="17">
        <f t="shared" si="41"/>
        <v>45</v>
      </c>
      <c r="K330" s="1">
        <f>'T1. Graduation Rates'!D329*'T1. Graduation Rates'!L329/100</f>
        <v>2.7949999999999999</v>
      </c>
      <c r="L330" s="35">
        <f t="shared" si="39"/>
        <v>0.48946039999999996</v>
      </c>
      <c r="M330" s="35">
        <f t="shared" si="40"/>
        <v>1.6205969</v>
      </c>
      <c r="N330" s="44"/>
      <c r="O330" s="45">
        <f>'T1. Graduation Rates'!C329*'T1. Graduation Rates'!L329*0.0001*0.17512</f>
        <v>2.3448568000000003E-2</v>
      </c>
      <c r="P330" s="45">
        <f>'T1. Graduation Rates'!C329*'T1. Graduation Rates'!L329*0.0001*0.57982</f>
        <v>7.7637898000000011E-2</v>
      </c>
    </row>
    <row r="331" spans="1:16">
      <c r="A331" s="2" t="s">
        <v>367</v>
      </c>
      <c r="B331" t="s">
        <v>368</v>
      </c>
      <c r="C331" s="1">
        <v>205</v>
      </c>
      <c r="D331">
        <v>64</v>
      </c>
      <c r="E331" s="3">
        <f t="shared" si="35"/>
        <v>11.20768</v>
      </c>
      <c r="F331" s="3">
        <f t="shared" si="36"/>
        <v>37.10848</v>
      </c>
      <c r="G331">
        <v>42</v>
      </c>
      <c r="H331" s="3">
        <f t="shared" si="37"/>
        <v>7.3550399999999998</v>
      </c>
      <c r="I331" s="3">
        <f t="shared" si="38"/>
        <v>24.352440000000001</v>
      </c>
      <c r="J331" s="17">
        <f t="shared" si="41"/>
        <v>65.625</v>
      </c>
      <c r="K331" s="1">
        <f>'T1. Graduation Rates'!D330*'T1. Graduation Rates'!L330/100</f>
        <v>5.46</v>
      </c>
      <c r="L331" s="35">
        <f t="shared" si="39"/>
        <v>0.95615519999999998</v>
      </c>
      <c r="M331" s="35">
        <f t="shared" si="40"/>
        <v>3.1658171999999998</v>
      </c>
      <c r="N331" s="44"/>
      <c r="O331" s="45">
        <f>'T1. Graduation Rates'!C330*'T1. Graduation Rates'!L330*0.0001*0.17512</f>
        <v>2.333474E-2</v>
      </c>
      <c r="P331" s="45">
        <f>'T1. Graduation Rates'!C330*'T1. Graduation Rates'!L330*0.0001*0.57982</f>
        <v>7.7261015000000002E-2</v>
      </c>
    </row>
    <row r="332" spans="1:16">
      <c r="A332" s="2" t="s">
        <v>80</v>
      </c>
      <c r="B332" t="s">
        <v>369</v>
      </c>
      <c r="C332" s="1">
        <v>203</v>
      </c>
      <c r="D332">
        <v>22</v>
      </c>
      <c r="E332" s="3">
        <f t="shared" si="35"/>
        <v>3.8526400000000001</v>
      </c>
      <c r="F332" s="3">
        <f t="shared" si="36"/>
        <v>12.75604</v>
      </c>
      <c r="G332">
        <v>4</v>
      </c>
      <c r="H332" s="3">
        <f t="shared" si="37"/>
        <v>0.70047999999999999</v>
      </c>
      <c r="I332" s="3">
        <f t="shared" si="38"/>
        <v>2.31928</v>
      </c>
      <c r="J332" s="17">
        <f t="shared" si="41"/>
        <v>18.181818181818183</v>
      </c>
      <c r="K332" s="1">
        <f>'T1. Graduation Rates'!D331*'T1. Graduation Rates'!L331/100</f>
        <v>1.2350000000000001</v>
      </c>
      <c r="L332" s="35">
        <f t="shared" si="39"/>
        <v>0.21627320000000003</v>
      </c>
      <c r="M332" s="35">
        <f t="shared" si="40"/>
        <v>0.71607770000000004</v>
      </c>
      <c r="N332" s="44"/>
      <c r="O332" s="45">
        <f>'T1. Graduation Rates'!C331*'T1. Graduation Rates'!L331*0.0001*0.17512</f>
        <v>2.3107084000000003E-2</v>
      </c>
      <c r="P332" s="45">
        <f>'T1. Graduation Rates'!C331*'T1. Graduation Rates'!L331*0.0001*0.57982</f>
        <v>7.6507249000000013E-2</v>
      </c>
    </row>
    <row r="333" spans="1:16">
      <c r="A333" s="2" t="s">
        <v>101</v>
      </c>
      <c r="B333" t="s">
        <v>370</v>
      </c>
      <c r="C333" s="1">
        <v>201</v>
      </c>
      <c r="D333">
        <v>80</v>
      </c>
      <c r="E333" s="3">
        <f t="shared" si="35"/>
        <v>14.009599999999999</v>
      </c>
      <c r="F333" s="3">
        <f t="shared" si="36"/>
        <v>46.385599999999997</v>
      </c>
      <c r="G333">
        <v>46</v>
      </c>
      <c r="H333" s="3">
        <f t="shared" si="37"/>
        <v>8.0555199999999996</v>
      </c>
      <c r="I333" s="3">
        <f t="shared" si="38"/>
        <v>26.671720000000001</v>
      </c>
      <c r="J333" s="17">
        <f t="shared" si="41"/>
        <v>57.500000000000007</v>
      </c>
      <c r="K333" s="1">
        <f>'T1. Graduation Rates'!D332*'T1. Graduation Rates'!L332/100</f>
        <v>5.915</v>
      </c>
      <c r="L333" s="35">
        <f t="shared" si="39"/>
        <v>1.0358347999999999</v>
      </c>
      <c r="M333" s="35">
        <f t="shared" si="40"/>
        <v>3.4296353000000002</v>
      </c>
      <c r="N333" s="44"/>
      <c r="O333" s="45">
        <f>'T1. Graduation Rates'!C332*'T1. Graduation Rates'!L332*0.0001*0.17512</f>
        <v>2.2879428000000004E-2</v>
      </c>
      <c r="P333" s="45">
        <f>'T1. Graduation Rates'!C332*'T1. Graduation Rates'!L332*0.0001*0.57982</f>
        <v>7.575348300000001E-2</v>
      </c>
    </row>
    <row r="334" spans="1:16">
      <c r="A334" s="2" t="s">
        <v>63</v>
      </c>
      <c r="B334" t="s">
        <v>371</v>
      </c>
      <c r="C334" s="1">
        <v>199</v>
      </c>
      <c r="D334">
        <v>20</v>
      </c>
      <c r="E334" s="3">
        <f t="shared" si="35"/>
        <v>3.5023999999999997</v>
      </c>
      <c r="F334" s="3">
        <f t="shared" si="36"/>
        <v>11.596399999999999</v>
      </c>
      <c r="G334">
        <v>8</v>
      </c>
      <c r="H334" s="3">
        <f t="shared" si="37"/>
        <v>1.40096</v>
      </c>
      <c r="I334" s="3">
        <f t="shared" si="38"/>
        <v>4.63856</v>
      </c>
      <c r="J334" s="17">
        <f t="shared" si="41"/>
        <v>40</v>
      </c>
      <c r="K334" s="1">
        <f>'T1. Graduation Rates'!D333*'T1. Graduation Rates'!L333/100</f>
        <v>2.5350000000000001</v>
      </c>
      <c r="L334" s="35">
        <f t="shared" si="39"/>
        <v>0.44392920000000002</v>
      </c>
      <c r="M334" s="35">
        <f t="shared" si="40"/>
        <v>1.4698437000000002</v>
      </c>
      <c r="N334" s="44"/>
      <c r="O334" s="45">
        <f>'T1. Graduation Rates'!C333*'T1. Graduation Rates'!L333*0.0001*0.17512</f>
        <v>2.2651771999999997E-2</v>
      </c>
      <c r="P334" s="45">
        <f>'T1. Graduation Rates'!C333*'T1. Graduation Rates'!L333*0.0001*0.57982</f>
        <v>7.4999716999999994E-2</v>
      </c>
    </row>
    <row r="335" spans="1:16">
      <c r="A335" s="2" t="s">
        <v>19</v>
      </c>
      <c r="B335" t="s">
        <v>372</v>
      </c>
      <c r="C335" s="1">
        <v>199</v>
      </c>
      <c r="D335">
        <v>179</v>
      </c>
      <c r="E335" s="3">
        <f t="shared" si="35"/>
        <v>31.34648</v>
      </c>
      <c r="F335" s="3">
        <f t="shared" si="36"/>
        <v>103.78778</v>
      </c>
      <c r="G335">
        <v>40</v>
      </c>
      <c r="H335" s="3">
        <f t="shared" si="37"/>
        <v>7.0047999999999995</v>
      </c>
      <c r="I335" s="3">
        <f t="shared" si="38"/>
        <v>23.192799999999998</v>
      </c>
      <c r="J335" s="17">
        <f t="shared" si="41"/>
        <v>22.346368715083798</v>
      </c>
      <c r="K335" s="26" t="s">
        <v>485</v>
      </c>
      <c r="L335" s="55" t="s">
        <v>485</v>
      </c>
      <c r="M335" s="55" t="s">
        <v>485</v>
      </c>
      <c r="N335" s="26"/>
      <c r="O335" s="26" t="s">
        <v>485</v>
      </c>
      <c r="P335" s="26" t="s">
        <v>485</v>
      </c>
    </row>
    <row r="336" spans="1:16">
      <c r="A336" s="2" t="s">
        <v>152</v>
      </c>
      <c r="B336" t="s">
        <v>373</v>
      </c>
      <c r="C336" s="1">
        <v>198</v>
      </c>
      <c r="D336">
        <v>71</v>
      </c>
      <c r="E336" s="3">
        <f t="shared" si="35"/>
        <v>12.43352</v>
      </c>
      <c r="F336" s="3">
        <f t="shared" si="36"/>
        <v>41.16722</v>
      </c>
      <c r="G336">
        <v>33</v>
      </c>
      <c r="H336" s="3">
        <f t="shared" si="37"/>
        <v>5.7789599999999997</v>
      </c>
      <c r="I336" s="3">
        <f t="shared" si="38"/>
        <v>19.134060000000002</v>
      </c>
      <c r="J336" s="17">
        <f t="shared" si="41"/>
        <v>46.478873239436624</v>
      </c>
      <c r="K336" s="1">
        <f>'T1. Graduation Rates'!D335*'T1. Graduation Rates'!L335/100</f>
        <v>2.5350000000000001</v>
      </c>
      <c r="L336" s="35">
        <f t="shared" si="39"/>
        <v>0.44392920000000002</v>
      </c>
      <c r="M336" s="35">
        <f t="shared" si="40"/>
        <v>1.4698437000000002</v>
      </c>
      <c r="N336" s="44"/>
      <c r="O336" s="45">
        <f>'T1. Graduation Rates'!C335*'T1. Graduation Rates'!L335*0.0001*0.17512</f>
        <v>2.2537944000000001E-2</v>
      </c>
      <c r="P336" s="45">
        <f>'T1. Graduation Rates'!C335*'T1. Graduation Rates'!L335*0.0001*0.57982</f>
        <v>7.4622833999999999E-2</v>
      </c>
    </row>
    <row r="337" spans="1:16">
      <c r="A337" s="2" t="s">
        <v>68</v>
      </c>
      <c r="B337" t="s">
        <v>374</v>
      </c>
      <c r="C337" s="1">
        <v>197</v>
      </c>
      <c r="D337">
        <v>20</v>
      </c>
      <c r="E337" s="3">
        <f t="shared" si="35"/>
        <v>3.5023999999999997</v>
      </c>
      <c r="F337" s="3">
        <f t="shared" si="36"/>
        <v>11.596399999999999</v>
      </c>
      <c r="G337">
        <v>16</v>
      </c>
      <c r="H337" s="3">
        <f t="shared" si="37"/>
        <v>2.80192</v>
      </c>
      <c r="I337" s="3">
        <f t="shared" si="38"/>
        <v>9.27712</v>
      </c>
      <c r="J337" s="17">
        <f t="shared" si="41"/>
        <v>80</v>
      </c>
      <c r="K337" s="1">
        <f>'T1. Graduation Rates'!D336*'T1. Graduation Rates'!L336/100</f>
        <v>7.15</v>
      </c>
      <c r="L337" s="35">
        <f t="shared" si="39"/>
        <v>1.252108</v>
      </c>
      <c r="M337" s="35">
        <f t="shared" si="40"/>
        <v>4.1457130000000006</v>
      </c>
      <c r="N337" s="44"/>
      <c r="O337" s="45">
        <f>'T1. Graduation Rates'!C336*'T1. Graduation Rates'!L336*0.0001*0.17512</f>
        <v>2.2424116000000001E-2</v>
      </c>
      <c r="P337" s="45">
        <f>'T1. Graduation Rates'!C336*'T1. Graduation Rates'!L336*0.0001*0.57982</f>
        <v>7.4245951000000004E-2</v>
      </c>
    </row>
    <row r="338" spans="1:16">
      <c r="A338" s="2" t="s">
        <v>455</v>
      </c>
      <c r="B338" t="s">
        <v>375</v>
      </c>
      <c r="C338" s="1">
        <v>195</v>
      </c>
      <c r="D338">
        <v>21</v>
      </c>
      <c r="E338" s="3">
        <f t="shared" si="35"/>
        <v>3.6775199999999999</v>
      </c>
      <c r="F338" s="3">
        <f t="shared" si="36"/>
        <v>12.176220000000001</v>
      </c>
      <c r="G338">
        <v>11</v>
      </c>
      <c r="H338" s="3">
        <f t="shared" si="37"/>
        <v>1.92632</v>
      </c>
      <c r="I338" s="3">
        <f t="shared" si="38"/>
        <v>6.3780200000000002</v>
      </c>
      <c r="J338" s="17">
        <f t="shared" si="41"/>
        <v>52.380952380952387</v>
      </c>
      <c r="K338" s="1">
        <f>'T1. Graduation Rates'!D337*'T1. Graduation Rates'!L337/100</f>
        <v>3.38</v>
      </c>
      <c r="L338" s="35">
        <f t="shared" si="39"/>
        <v>0.59190559999999992</v>
      </c>
      <c r="M338" s="35">
        <f t="shared" si="40"/>
        <v>1.9597916</v>
      </c>
      <c r="N338" s="44"/>
      <c r="O338" s="45">
        <f>'T1. Graduation Rates'!C337*'T1. Graduation Rates'!L337*0.0001*0.17512</f>
        <v>2.2196460000000001E-2</v>
      </c>
      <c r="P338" s="45">
        <f>'T1. Graduation Rates'!C337*'T1. Graduation Rates'!L337*0.0001*0.57982</f>
        <v>7.3492185000000002E-2</v>
      </c>
    </row>
    <row r="339" spans="1:16">
      <c r="A339" s="2" t="s">
        <v>16</v>
      </c>
      <c r="B339" t="s">
        <v>376</v>
      </c>
      <c r="C339" s="1">
        <v>192</v>
      </c>
      <c r="D339">
        <v>43</v>
      </c>
      <c r="E339" s="3">
        <f t="shared" si="35"/>
        <v>7.5301599999999995</v>
      </c>
      <c r="F339" s="3">
        <f t="shared" si="36"/>
        <v>24.932259999999999</v>
      </c>
      <c r="G339">
        <v>20</v>
      </c>
      <c r="H339" s="3">
        <f t="shared" si="37"/>
        <v>3.5023999999999997</v>
      </c>
      <c r="I339" s="3">
        <f t="shared" si="38"/>
        <v>11.596399999999999</v>
      </c>
      <c r="J339" s="17">
        <f t="shared" si="41"/>
        <v>46.511627906976742</v>
      </c>
      <c r="K339" s="1">
        <f>'T1. Graduation Rates'!D338*'T1. Graduation Rates'!L338/100</f>
        <v>4.4850000000000003</v>
      </c>
      <c r="L339" s="35">
        <f t="shared" si="39"/>
        <v>0.78541320000000003</v>
      </c>
      <c r="M339" s="35">
        <f t="shared" si="40"/>
        <v>2.6004927000000002</v>
      </c>
      <c r="N339" s="44"/>
      <c r="O339" s="45">
        <f>'T1. Graduation Rates'!C338*'T1. Graduation Rates'!L338*0.0001*0.17512</f>
        <v>2.1854976000000002E-2</v>
      </c>
      <c r="P339" s="45">
        <f>'T1. Graduation Rates'!C338*'T1. Graduation Rates'!L338*0.0001*0.57982</f>
        <v>7.2361536000000004E-2</v>
      </c>
    </row>
    <row r="340" spans="1:16">
      <c r="A340" s="2" t="s">
        <v>46</v>
      </c>
      <c r="B340" t="s">
        <v>377</v>
      </c>
      <c r="C340" s="1">
        <v>189</v>
      </c>
      <c r="D340">
        <v>46</v>
      </c>
      <c r="E340" s="3">
        <f t="shared" si="35"/>
        <v>8.0555199999999996</v>
      </c>
      <c r="F340" s="3">
        <f t="shared" si="36"/>
        <v>26.671720000000001</v>
      </c>
      <c r="G340">
        <v>7</v>
      </c>
      <c r="H340" s="3">
        <f t="shared" si="37"/>
        <v>1.22584</v>
      </c>
      <c r="I340" s="3">
        <f t="shared" si="38"/>
        <v>4.0587400000000002</v>
      </c>
      <c r="J340" s="17">
        <f t="shared" si="41"/>
        <v>15.217391304347828</v>
      </c>
      <c r="K340" s="1">
        <f>'T1. Graduation Rates'!D339*'T1. Graduation Rates'!L339/100</f>
        <v>0.84499999999999997</v>
      </c>
      <c r="L340" s="35">
        <f t="shared" si="39"/>
        <v>0.14797639999999998</v>
      </c>
      <c r="M340" s="35">
        <f t="shared" si="40"/>
        <v>0.48994789999999999</v>
      </c>
      <c r="N340" s="44"/>
      <c r="O340" s="45">
        <f>'T1. Graduation Rates'!C339*'T1. Graduation Rates'!L339*0.0001*0.17512</f>
        <v>2.1513491999999999E-2</v>
      </c>
      <c r="P340" s="45">
        <f>'T1. Graduation Rates'!C339*'T1. Graduation Rates'!L339*0.0001*0.57982</f>
        <v>7.1230887000000007E-2</v>
      </c>
    </row>
    <row r="341" spans="1:16">
      <c r="A341" s="2" t="s">
        <v>40</v>
      </c>
      <c r="B341" t="s">
        <v>378</v>
      </c>
      <c r="C341" s="1">
        <v>185</v>
      </c>
      <c r="D341">
        <v>76</v>
      </c>
      <c r="E341" s="3">
        <f t="shared" si="35"/>
        <v>13.30912</v>
      </c>
      <c r="F341" s="3">
        <f t="shared" si="36"/>
        <v>44.066319999999997</v>
      </c>
      <c r="G341">
        <v>1</v>
      </c>
      <c r="H341" s="3">
        <f t="shared" si="37"/>
        <v>0.17512</v>
      </c>
      <c r="I341" s="3">
        <f t="shared" si="38"/>
        <v>0.57982</v>
      </c>
      <c r="J341" s="17">
        <f t="shared" si="41"/>
        <v>1.3157894736842106</v>
      </c>
      <c r="K341" s="26" t="s">
        <v>485</v>
      </c>
      <c r="L341" s="55" t="s">
        <v>485</v>
      </c>
      <c r="M341" s="55" t="s">
        <v>485</v>
      </c>
      <c r="N341" s="26"/>
      <c r="O341" s="26" t="s">
        <v>485</v>
      </c>
      <c r="P341" s="26" t="s">
        <v>485</v>
      </c>
    </row>
    <row r="342" spans="1:16">
      <c r="A342" s="2" t="s">
        <v>80</v>
      </c>
      <c r="B342" t="s">
        <v>379</v>
      </c>
      <c r="C342" s="1">
        <v>184</v>
      </c>
      <c r="D342">
        <v>26</v>
      </c>
      <c r="E342" s="3">
        <f t="shared" si="35"/>
        <v>4.5531199999999998</v>
      </c>
      <c r="F342" s="3">
        <f t="shared" si="36"/>
        <v>15.07532</v>
      </c>
      <c r="G342">
        <v>5</v>
      </c>
      <c r="H342" s="3">
        <f t="shared" si="37"/>
        <v>0.87559999999999993</v>
      </c>
      <c r="I342" s="3">
        <f t="shared" si="38"/>
        <v>2.8990999999999998</v>
      </c>
      <c r="J342" s="17">
        <f t="shared" si="41"/>
        <v>19.23076923076923</v>
      </c>
      <c r="K342" s="26" t="s">
        <v>485</v>
      </c>
      <c r="L342" s="55" t="s">
        <v>485</v>
      </c>
      <c r="M342" s="55" t="s">
        <v>485</v>
      </c>
      <c r="N342" s="26"/>
      <c r="O342" s="26" t="s">
        <v>485</v>
      </c>
      <c r="P342" s="26" t="s">
        <v>485</v>
      </c>
    </row>
    <row r="343" spans="1:16">
      <c r="A343" s="2" t="s">
        <v>34</v>
      </c>
      <c r="B343" t="s">
        <v>380</v>
      </c>
      <c r="C343" s="1">
        <v>178</v>
      </c>
      <c r="D343">
        <v>14</v>
      </c>
      <c r="E343" s="3">
        <f t="shared" si="35"/>
        <v>2.4516800000000001</v>
      </c>
      <c r="F343" s="3">
        <f t="shared" si="36"/>
        <v>8.1174800000000005</v>
      </c>
      <c r="G343">
        <v>4</v>
      </c>
      <c r="H343" s="3">
        <f t="shared" si="37"/>
        <v>0.70047999999999999</v>
      </c>
      <c r="I343" s="3">
        <f t="shared" si="38"/>
        <v>2.31928</v>
      </c>
      <c r="J343" s="17">
        <f t="shared" si="41"/>
        <v>28.571428571428569</v>
      </c>
      <c r="K343" s="1">
        <f>'T1. Graduation Rates'!D342*'T1. Graduation Rates'!L342/100</f>
        <v>1.105</v>
      </c>
      <c r="L343" s="35">
        <f t="shared" si="39"/>
        <v>0.1935076</v>
      </c>
      <c r="M343" s="35">
        <f t="shared" si="40"/>
        <v>0.64070110000000002</v>
      </c>
      <c r="N343" s="44"/>
      <c r="O343" s="45">
        <f>'T1. Graduation Rates'!C342*'T1. Graduation Rates'!L342*0.0001*0.17512</f>
        <v>2.0261384E-2</v>
      </c>
      <c r="P343" s="45">
        <f>'T1. Graduation Rates'!C342*'T1. Graduation Rates'!L342*0.0001*0.57982</f>
        <v>6.7085174000000011E-2</v>
      </c>
    </row>
    <row r="344" spans="1:16">
      <c r="A344" s="2" t="s">
        <v>182</v>
      </c>
      <c r="B344" t="s">
        <v>381</v>
      </c>
      <c r="C344" s="1">
        <v>176</v>
      </c>
      <c r="D344">
        <v>92</v>
      </c>
      <c r="E344" s="3">
        <f t="shared" si="35"/>
        <v>16.111039999999999</v>
      </c>
      <c r="F344" s="3">
        <f t="shared" si="36"/>
        <v>53.343440000000001</v>
      </c>
      <c r="G344">
        <v>17</v>
      </c>
      <c r="H344" s="3">
        <f t="shared" si="37"/>
        <v>2.9770400000000001</v>
      </c>
      <c r="I344" s="3">
        <f t="shared" si="38"/>
        <v>9.8569399999999998</v>
      </c>
      <c r="J344" s="17">
        <f t="shared" si="41"/>
        <v>18.478260869565215</v>
      </c>
      <c r="K344" s="1">
        <f>'T1. Graduation Rates'!D343*'T1. Graduation Rates'!L343/100</f>
        <v>1.69</v>
      </c>
      <c r="L344" s="35">
        <f t="shared" si="39"/>
        <v>0.29595279999999996</v>
      </c>
      <c r="M344" s="35">
        <f t="shared" si="40"/>
        <v>0.97989579999999998</v>
      </c>
      <c r="N344" s="44"/>
      <c r="O344" s="45">
        <f>'T1. Graduation Rates'!C343*'T1. Graduation Rates'!L343*0.0001*0.17512</f>
        <v>2.0033728000000001E-2</v>
      </c>
      <c r="P344" s="45">
        <f>'T1. Graduation Rates'!C343*'T1. Graduation Rates'!L343*0.0001*0.57982</f>
        <v>6.6331407999999994E-2</v>
      </c>
    </row>
    <row r="345" spans="1:16">
      <c r="A345" s="2" t="s">
        <v>382</v>
      </c>
      <c r="B345" t="s">
        <v>383</v>
      </c>
      <c r="C345" s="1">
        <v>176</v>
      </c>
      <c r="D345">
        <v>25</v>
      </c>
      <c r="E345" s="3">
        <f t="shared" si="35"/>
        <v>4.3780000000000001</v>
      </c>
      <c r="F345" s="3">
        <f t="shared" si="36"/>
        <v>14.4955</v>
      </c>
      <c r="G345">
        <v>4</v>
      </c>
      <c r="H345" s="3">
        <f t="shared" si="37"/>
        <v>0.70047999999999999</v>
      </c>
      <c r="I345" s="3">
        <f t="shared" si="38"/>
        <v>2.31928</v>
      </c>
      <c r="J345" s="17">
        <f t="shared" si="41"/>
        <v>16</v>
      </c>
      <c r="K345" s="1">
        <f>'T1. Graduation Rates'!D344*'T1. Graduation Rates'!L344/100</f>
        <v>1.3</v>
      </c>
      <c r="L345" s="35">
        <f t="shared" si="39"/>
        <v>0.227656</v>
      </c>
      <c r="M345" s="35">
        <f t="shared" si="40"/>
        <v>0.75376600000000005</v>
      </c>
      <c r="N345" s="44"/>
      <c r="O345" s="45">
        <f>'T1. Graduation Rates'!C344*'T1. Graduation Rates'!L344*0.0001*0.17512</f>
        <v>2.0033728000000001E-2</v>
      </c>
      <c r="P345" s="45">
        <f>'T1. Graduation Rates'!C344*'T1. Graduation Rates'!L344*0.0001*0.57982</f>
        <v>6.6331407999999994E-2</v>
      </c>
    </row>
    <row r="346" spans="1:16">
      <c r="A346" s="2" t="s">
        <v>63</v>
      </c>
      <c r="B346" t="s">
        <v>384</v>
      </c>
      <c r="C346" s="1">
        <v>175</v>
      </c>
      <c r="D346">
        <v>14</v>
      </c>
      <c r="E346" s="3">
        <f t="shared" si="35"/>
        <v>2.4516800000000001</v>
      </c>
      <c r="F346" s="3">
        <f t="shared" si="36"/>
        <v>8.1174800000000005</v>
      </c>
      <c r="G346">
        <v>9</v>
      </c>
      <c r="H346" s="3">
        <f t="shared" si="37"/>
        <v>1.5760799999999999</v>
      </c>
      <c r="I346" s="3">
        <f t="shared" si="38"/>
        <v>5.2183799999999998</v>
      </c>
      <c r="J346" s="17">
        <f t="shared" si="41"/>
        <v>64.285714285714278</v>
      </c>
      <c r="K346" s="1">
        <f>'T1. Graduation Rates'!D345*'T1. Graduation Rates'!L345/100</f>
        <v>2.7949999999999999</v>
      </c>
      <c r="L346" s="35">
        <f t="shared" si="39"/>
        <v>0.48946039999999996</v>
      </c>
      <c r="M346" s="35">
        <f t="shared" si="40"/>
        <v>1.6205969</v>
      </c>
      <c r="N346" s="44"/>
      <c r="O346" s="45">
        <f>'T1. Graduation Rates'!C345*'T1. Graduation Rates'!L345*0.0001*0.17512</f>
        <v>1.9919900000000001E-2</v>
      </c>
      <c r="P346" s="45">
        <f>'T1. Graduation Rates'!C345*'T1. Graduation Rates'!L345*0.0001*0.57982</f>
        <v>6.5954525E-2</v>
      </c>
    </row>
    <row r="347" spans="1:16">
      <c r="A347" s="2" t="s">
        <v>73</v>
      </c>
      <c r="B347" t="s">
        <v>385</v>
      </c>
      <c r="C347" s="1">
        <v>172</v>
      </c>
      <c r="D347">
        <v>136</v>
      </c>
      <c r="E347" s="3">
        <f t="shared" si="35"/>
        <v>23.816320000000001</v>
      </c>
      <c r="F347" s="3">
        <f t="shared" si="36"/>
        <v>78.855519999999999</v>
      </c>
      <c r="G347">
        <v>81</v>
      </c>
      <c r="H347" s="3">
        <f t="shared" si="37"/>
        <v>14.18472</v>
      </c>
      <c r="I347" s="3">
        <f t="shared" si="38"/>
        <v>46.965420000000002</v>
      </c>
      <c r="J347" s="17">
        <f t="shared" si="41"/>
        <v>59.558823529411761</v>
      </c>
      <c r="K347" s="26" t="s">
        <v>485</v>
      </c>
      <c r="L347" s="55" t="s">
        <v>485</v>
      </c>
      <c r="M347" s="55" t="s">
        <v>485</v>
      </c>
      <c r="N347" s="26"/>
      <c r="O347" s="26" t="s">
        <v>485</v>
      </c>
      <c r="P347" s="26" t="s">
        <v>485</v>
      </c>
    </row>
    <row r="348" spans="1:16">
      <c r="A348" s="2" t="s">
        <v>127</v>
      </c>
      <c r="B348" t="s">
        <v>386</v>
      </c>
      <c r="C348" s="1">
        <v>172</v>
      </c>
      <c r="D348">
        <v>7</v>
      </c>
      <c r="E348" s="3">
        <f t="shared" si="35"/>
        <v>1.22584</v>
      </c>
      <c r="F348" s="3">
        <f t="shared" si="36"/>
        <v>4.0587400000000002</v>
      </c>
      <c r="G348">
        <v>4</v>
      </c>
      <c r="H348" s="3">
        <f t="shared" si="37"/>
        <v>0.70047999999999999</v>
      </c>
      <c r="I348" s="3">
        <f t="shared" si="38"/>
        <v>2.31928</v>
      </c>
      <c r="J348" s="17">
        <f t="shared" si="41"/>
        <v>57.142857142857139</v>
      </c>
      <c r="K348" s="1">
        <f>'T1. Graduation Rates'!D347*'T1. Graduation Rates'!L347/100</f>
        <v>0.52</v>
      </c>
      <c r="L348" s="35">
        <f t="shared" si="39"/>
        <v>9.1062400000000002E-2</v>
      </c>
      <c r="M348" s="35">
        <f t="shared" si="40"/>
        <v>0.30150640000000001</v>
      </c>
      <c r="N348" s="44"/>
      <c r="O348" s="45">
        <f>'T1. Graduation Rates'!C347*'T1. Graduation Rates'!L347*0.0001*0.17512</f>
        <v>1.9578416000000001E-2</v>
      </c>
      <c r="P348" s="45">
        <f>'T1. Graduation Rates'!C347*'T1. Graduation Rates'!L347*0.0001*0.57982</f>
        <v>6.4823876000000002E-2</v>
      </c>
    </row>
    <row r="349" spans="1:16">
      <c r="A349" s="2" t="s">
        <v>34</v>
      </c>
      <c r="B349" t="s">
        <v>387</v>
      </c>
      <c r="C349" s="1">
        <v>171</v>
      </c>
      <c r="D349">
        <v>10</v>
      </c>
      <c r="E349" s="3">
        <f t="shared" si="35"/>
        <v>1.7511999999999999</v>
      </c>
      <c r="F349" s="3">
        <f t="shared" si="36"/>
        <v>5.7981999999999996</v>
      </c>
      <c r="G349">
        <v>4</v>
      </c>
      <c r="H349" s="3">
        <f t="shared" si="37"/>
        <v>0.70047999999999999</v>
      </c>
      <c r="I349" s="3">
        <f t="shared" si="38"/>
        <v>2.31928</v>
      </c>
      <c r="J349" s="17">
        <f t="shared" si="41"/>
        <v>40</v>
      </c>
      <c r="K349" s="1">
        <f>'T1. Graduation Rates'!D348*'T1. Graduation Rates'!L348/100</f>
        <v>1.7549999999999999</v>
      </c>
      <c r="L349" s="35">
        <f t="shared" si="39"/>
        <v>0.30733559999999999</v>
      </c>
      <c r="M349" s="35">
        <f t="shared" si="40"/>
        <v>1.0175840999999999</v>
      </c>
      <c r="N349" s="44"/>
      <c r="O349" s="45">
        <f>'T1. Graduation Rates'!C348*'T1. Graduation Rates'!L348*0.0001*0.17512</f>
        <v>1.9464587999999998E-2</v>
      </c>
      <c r="P349" s="45">
        <f>'T1. Graduation Rates'!C348*'T1. Graduation Rates'!L348*0.0001*0.57982</f>
        <v>6.4446992999999994E-2</v>
      </c>
    </row>
    <row r="350" spans="1:16">
      <c r="A350" s="2" t="s">
        <v>328</v>
      </c>
      <c r="B350" t="s">
        <v>388</v>
      </c>
      <c r="C350" s="1">
        <v>167</v>
      </c>
      <c r="D350">
        <v>5</v>
      </c>
      <c r="E350" s="3">
        <f t="shared" si="35"/>
        <v>0.87559999999999993</v>
      </c>
      <c r="F350" s="3">
        <f t="shared" si="36"/>
        <v>2.8990999999999998</v>
      </c>
      <c r="G350">
        <v>2</v>
      </c>
      <c r="H350" s="3">
        <f t="shared" si="37"/>
        <v>0.35024</v>
      </c>
      <c r="I350" s="3">
        <f t="shared" si="38"/>
        <v>1.15964</v>
      </c>
      <c r="J350" s="17">
        <f t="shared" si="41"/>
        <v>40</v>
      </c>
      <c r="K350" s="26" t="s">
        <v>485</v>
      </c>
      <c r="L350" s="55" t="s">
        <v>485</v>
      </c>
      <c r="M350" s="55" t="s">
        <v>485</v>
      </c>
      <c r="N350" s="26"/>
      <c r="O350" s="26" t="s">
        <v>485</v>
      </c>
      <c r="P350" s="26" t="s">
        <v>485</v>
      </c>
    </row>
    <row r="351" spans="1:16">
      <c r="A351" s="2" t="s">
        <v>16</v>
      </c>
      <c r="B351" t="s">
        <v>389</v>
      </c>
      <c r="C351" s="1">
        <v>166</v>
      </c>
      <c r="D351">
        <v>152</v>
      </c>
      <c r="E351" s="3">
        <f t="shared" si="35"/>
        <v>26.61824</v>
      </c>
      <c r="F351" s="3">
        <f t="shared" si="36"/>
        <v>88.132639999999995</v>
      </c>
      <c r="G351">
        <v>46</v>
      </c>
      <c r="H351" s="3">
        <f t="shared" si="37"/>
        <v>8.0555199999999996</v>
      </c>
      <c r="I351" s="3">
        <f t="shared" si="38"/>
        <v>26.671720000000001</v>
      </c>
      <c r="J351" s="17">
        <f t="shared" si="41"/>
        <v>30.263157894736842</v>
      </c>
      <c r="K351" s="1">
        <f>'T1. Graduation Rates'!D350*'T1. Graduation Rates'!L350/100</f>
        <v>2.99</v>
      </c>
      <c r="L351" s="35">
        <f t="shared" si="39"/>
        <v>0.52360879999999999</v>
      </c>
      <c r="M351" s="35">
        <f t="shared" si="40"/>
        <v>1.7336618000000001</v>
      </c>
      <c r="N351" s="44"/>
      <c r="O351" s="45">
        <f>'T1. Graduation Rates'!C350*'T1. Graduation Rates'!L350*0.0001*0.17512</f>
        <v>1.8895448000000002E-2</v>
      </c>
      <c r="P351" s="45">
        <f>'T1. Graduation Rates'!C350*'T1. Graduation Rates'!L350*0.0001*0.57982</f>
        <v>6.2562578000000008E-2</v>
      </c>
    </row>
    <row r="352" spans="1:16">
      <c r="A352" s="2" t="s">
        <v>390</v>
      </c>
      <c r="B352" t="s">
        <v>391</v>
      </c>
      <c r="C352" s="1">
        <v>166</v>
      </c>
      <c r="D352">
        <v>13</v>
      </c>
      <c r="E352" s="3">
        <f t="shared" si="35"/>
        <v>2.2765599999999999</v>
      </c>
      <c r="F352" s="3">
        <f t="shared" si="36"/>
        <v>7.5376599999999998</v>
      </c>
      <c r="G352">
        <v>4</v>
      </c>
      <c r="H352" s="3">
        <f t="shared" si="37"/>
        <v>0.70047999999999999</v>
      </c>
      <c r="I352" s="3">
        <f t="shared" si="38"/>
        <v>2.31928</v>
      </c>
      <c r="J352" s="17">
        <f t="shared" si="41"/>
        <v>30.76923076923077</v>
      </c>
      <c r="K352" s="26" t="s">
        <v>485</v>
      </c>
      <c r="L352" s="55" t="s">
        <v>485</v>
      </c>
      <c r="M352" s="55" t="s">
        <v>485</v>
      </c>
      <c r="N352" s="26"/>
      <c r="O352" s="26" t="s">
        <v>485</v>
      </c>
      <c r="P352" s="26" t="s">
        <v>485</v>
      </c>
    </row>
    <row r="353" spans="1:16">
      <c r="A353" s="2" t="s">
        <v>456</v>
      </c>
      <c r="B353" t="s">
        <v>392</v>
      </c>
      <c r="C353" s="1">
        <v>165</v>
      </c>
      <c r="D353">
        <v>127</v>
      </c>
      <c r="E353" s="3">
        <f t="shared" si="35"/>
        <v>22.24024</v>
      </c>
      <c r="F353" s="3">
        <f t="shared" si="36"/>
        <v>73.637140000000002</v>
      </c>
      <c r="G353">
        <v>80</v>
      </c>
      <c r="H353" s="3">
        <f t="shared" si="37"/>
        <v>14.009599999999999</v>
      </c>
      <c r="I353" s="3">
        <f t="shared" si="38"/>
        <v>46.385599999999997</v>
      </c>
      <c r="J353" s="17">
        <f t="shared" si="41"/>
        <v>62.992125984251956</v>
      </c>
      <c r="K353" s="26" t="s">
        <v>485</v>
      </c>
      <c r="L353" s="55" t="s">
        <v>485</v>
      </c>
      <c r="M353" s="55" t="s">
        <v>485</v>
      </c>
      <c r="N353" s="26"/>
      <c r="O353" s="26" t="s">
        <v>485</v>
      </c>
      <c r="P353" s="26" t="s">
        <v>485</v>
      </c>
    </row>
    <row r="354" spans="1:16">
      <c r="A354" s="2" t="s">
        <v>16</v>
      </c>
      <c r="B354" t="s">
        <v>393</v>
      </c>
      <c r="C354" s="1">
        <v>164</v>
      </c>
      <c r="D354">
        <v>25</v>
      </c>
      <c r="E354" s="3">
        <f t="shared" si="35"/>
        <v>4.3780000000000001</v>
      </c>
      <c r="F354" s="3">
        <f t="shared" si="36"/>
        <v>14.4955</v>
      </c>
      <c r="G354">
        <v>8</v>
      </c>
      <c r="H354" s="3">
        <f t="shared" si="37"/>
        <v>1.40096</v>
      </c>
      <c r="I354" s="3">
        <f t="shared" si="38"/>
        <v>4.63856</v>
      </c>
      <c r="J354" s="17">
        <f t="shared" si="41"/>
        <v>32</v>
      </c>
      <c r="K354" s="1">
        <f>'T1. Graduation Rates'!D353*'T1. Graduation Rates'!L353/100</f>
        <v>1.17</v>
      </c>
      <c r="L354" s="35">
        <f t="shared" si="39"/>
        <v>0.20489039999999997</v>
      </c>
      <c r="M354" s="35">
        <f t="shared" si="40"/>
        <v>0.67838939999999992</v>
      </c>
      <c r="N354" s="44"/>
      <c r="O354" s="45">
        <f>'T1. Graduation Rates'!C353*'T1. Graduation Rates'!L353*0.0001*0.17512</f>
        <v>1.8667791999999999E-2</v>
      </c>
      <c r="P354" s="45">
        <f>'T1. Graduation Rates'!C353*'T1. Graduation Rates'!L353*0.0001*0.57982</f>
        <v>6.1808811999999998E-2</v>
      </c>
    </row>
    <row r="355" spans="1:16">
      <c r="A355" s="2" t="s">
        <v>83</v>
      </c>
      <c r="B355" t="s">
        <v>394</v>
      </c>
      <c r="C355" s="1">
        <v>164</v>
      </c>
      <c r="D355">
        <v>10</v>
      </c>
      <c r="E355" s="3">
        <f t="shared" si="35"/>
        <v>1.7511999999999999</v>
      </c>
      <c r="F355" s="3">
        <f t="shared" si="36"/>
        <v>5.7981999999999996</v>
      </c>
      <c r="G355">
        <v>6</v>
      </c>
      <c r="H355" s="3">
        <f t="shared" si="37"/>
        <v>1.0507200000000001</v>
      </c>
      <c r="I355" s="3">
        <f t="shared" si="38"/>
        <v>3.47892</v>
      </c>
      <c r="J355" s="17">
        <f t="shared" si="41"/>
        <v>60.000000000000007</v>
      </c>
      <c r="K355" s="1">
        <f>'T1. Graduation Rates'!D354*'T1. Graduation Rates'!L354/100</f>
        <v>2.7949999999999999</v>
      </c>
      <c r="L355" s="35">
        <f t="shared" si="39"/>
        <v>0.48946039999999996</v>
      </c>
      <c r="M355" s="35">
        <f t="shared" si="40"/>
        <v>1.6205969</v>
      </c>
      <c r="N355" s="44"/>
      <c r="O355" s="45">
        <f>'T1. Graduation Rates'!C354*'T1. Graduation Rates'!L354*0.0001*0.17512</f>
        <v>1.8667791999999999E-2</v>
      </c>
      <c r="P355" s="45">
        <f>'T1. Graduation Rates'!C354*'T1. Graduation Rates'!L354*0.0001*0.57982</f>
        <v>6.1808811999999998E-2</v>
      </c>
    </row>
    <row r="356" spans="1:16">
      <c r="A356" s="2" t="s">
        <v>180</v>
      </c>
      <c r="B356" t="s">
        <v>395</v>
      </c>
      <c r="C356" s="1">
        <v>164</v>
      </c>
      <c r="D356">
        <v>5</v>
      </c>
      <c r="E356" s="3">
        <f t="shared" si="35"/>
        <v>0.87559999999999993</v>
      </c>
      <c r="F356" s="3">
        <f t="shared" si="36"/>
        <v>2.8990999999999998</v>
      </c>
      <c r="G356">
        <v>3</v>
      </c>
      <c r="H356" s="3">
        <f t="shared" si="37"/>
        <v>0.52536000000000005</v>
      </c>
      <c r="I356" s="3">
        <f t="shared" si="38"/>
        <v>1.73946</v>
      </c>
      <c r="J356" s="17">
        <f t="shared" si="41"/>
        <v>60.000000000000007</v>
      </c>
      <c r="K356" s="1">
        <f>'T1. Graduation Rates'!D355*'T1. Graduation Rates'!L355/100</f>
        <v>0.84499999999999997</v>
      </c>
      <c r="L356" s="35">
        <f t="shared" si="39"/>
        <v>0.14797639999999998</v>
      </c>
      <c r="M356" s="35">
        <f t="shared" si="40"/>
        <v>0.48994789999999999</v>
      </c>
      <c r="N356" s="44"/>
      <c r="O356" s="45">
        <f>'T1. Graduation Rates'!C355*'T1. Graduation Rates'!L355*0.0001*0.17512</f>
        <v>1.8667791999999999E-2</v>
      </c>
      <c r="P356" s="45">
        <f>'T1. Graduation Rates'!C355*'T1. Graduation Rates'!L355*0.0001*0.57982</f>
        <v>6.1808811999999998E-2</v>
      </c>
    </row>
    <row r="357" spans="1:16">
      <c r="A357" s="2" t="s">
        <v>226</v>
      </c>
      <c r="B357" t="s">
        <v>396</v>
      </c>
      <c r="C357" s="1">
        <v>164</v>
      </c>
      <c r="D357">
        <v>6</v>
      </c>
      <c r="E357" s="3">
        <f t="shared" ref="E357:E405" si="42">D357*0.17512</f>
        <v>1.0507200000000001</v>
      </c>
      <c r="F357" s="3">
        <f t="shared" ref="F357:F405" si="43">D357*0.57982</f>
        <v>3.47892</v>
      </c>
      <c r="G357">
        <v>3</v>
      </c>
      <c r="H357" s="3">
        <f t="shared" ref="H357:H405" si="44">G357*0.17512</f>
        <v>0.52536000000000005</v>
      </c>
      <c r="I357" s="3">
        <f t="shared" ref="I357:I405" si="45">G357*0.57982</f>
        <v>1.73946</v>
      </c>
      <c r="J357" s="17">
        <f t="shared" si="41"/>
        <v>50</v>
      </c>
      <c r="K357" s="1">
        <f>'T1. Graduation Rates'!D356*'T1. Graduation Rates'!L356/100</f>
        <v>1.105</v>
      </c>
      <c r="L357" s="35">
        <f t="shared" ref="L357:L401" si="46">K357*0.17512</f>
        <v>0.1935076</v>
      </c>
      <c r="M357" s="35">
        <f t="shared" ref="M357:M401" si="47">K357*0.57982</f>
        <v>0.64070110000000002</v>
      </c>
      <c r="N357" s="44"/>
      <c r="O357" s="45">
        <f>'T1. Graduation Rates'!C356*'T1. Graduation Rates'!L356*0.0001*0.17512</f>
        <v>1.8667791999999999E-2</v>
      </c>
      <c r="P357" s="45">
        <f>'T1. Graduation Rates'!C356*'T1. Graduation Rates'!L356*0.0001*0.57982</f>
        <v>6.1808811999999998E-2</v>
      </c>
    </row>
    <row r="358" spans="1:16">
      <c r="A358" s="2" t="s">
        <v>80</v>
      </c>
      <c r="B358" t="s">
        <v>397</v>
      </c>
      <c r="C358" s="1">
        <v>162</v>
      </c>
      <c r="D358">
        <v>130</v>
      </c>
      <c r="E358" s="3">
        <f t="shared" si="42"/>
        <v>22.765599999999999</v>
      </c>
      <c r="F358" s="3">
        <f t="shared" si="43"/>
        <v>75.376599999999996</v>
      </c>
      <c r="G358">
        <v>30</v>
      </c>
      <c r="H358" s="3">
        <f t="shared" si="44"/>
        <v>5.2535999999999996</v>
      </c>
      <c r="I358" s="3">
        <f t="shared" si="45"/>
        <v>17.394600000000001</v>
      </c>
      <c r="J358" s="17">
        <f t="shared" si="41"/>
        <v>23.076923076923077</v>
      </c>
      <c r="K358" s="26" t="s">
        <v>485</v>
      </c>
      <c r="L358" s="55" t="s">
        <v>485</v>
      </c>
      <c r="M358" s="55" t="s">
        <v>485</v>
      </c>
      <c r="N358" s="26"/>
      <c r="O358" s="26" t="s">
        <v>485</v>
      </c>
      <c r="P358" s="26" t="s">
        <v>485</v>
      </c>
    </row>
    <row r="359" spans="1:16">
      <c r="A359" s="2" t="s">
        <v>408</v>
      </c>
      <c r="B359" t="s">
        <v>469</v>
      </c>
      <c r="C359" s="1">
        <v>161</v>
      </c>
      <c r="D359">
        <v>9</v>
      </c>
      <c r="E359" s="3">
        <f t="shared" si="42"/>
        <v>1.5760799999999999</v>
      </c>
      <c r="F359" s="3">
        <f t="shared" si="43"/>
        <v>5.2183799999999998</v>
      </c>
      <c r="G359">
        <v>4</v>
      </c>
      <c r="H359" s="3">
        <f t="shared" si="44"/>
        <v>0.70047999999999999</v>
      </c>
      <c r="I359" s="3">
        <f t="shared" si="45"/>
        <v>2.31928</v>
      </c>
      <c r="J359" s="17">
        <f t="shared" si="41"/>
        <v>44.44444444444445</v>
      </c>
      <c r="K359" s="1">
        <f>'T1. Graduation Rates'!D358*'T1. Graduation Rates'!L358/100</f>
        <v>1.17</v>
      </c>
      <c r="L359" s="35">
        <f t="shared" si="46"/>
        <v>0.20489039999999997</v>
      </c>
      <c r="M359" s="35">
        <f t="shared" si="47"/>
        <v>0.67838939999999992</v>
      </c>
      <c r="N359" s="44"/>
      <c r="O359" s="45">
        <f>'T1. Graduation Rates'!C358*'T1. Graduation Rates'!L358*0.0001*0.17512</f>
        <v>1.8326307999999999E-2</v>
      </c>
      <c r="P359" s="45">
        <f>'T1. Graduation Rates'!C358*'T1. Graduation Rates'!L358*0.0001*0.57982</f>
        <v>6.0678163000000007E-2</v>
      </c>
    </row>
    <row r="360" spans="1:16">
      <c r="A360" s="2" t="s">
        <v>180</v>
      </c>
      <c r="B360" t="s">
        <v>398</v>
      </c>
      <c r="C360" s="1">
        <v>161</v>
      </c>
      <c r="D360">
        <v>30</v>
      </c>
      <c r="E360" s="3">
        <f t="shared" si="42"/>
        <v>5.2535999999999996</v>
      </c>
      <c r="F360" s="3">
        <f t="shared" si="43"/>
        <v>17.394600000000001</v>
      </c>
      <c r="G360">
        <v>8</v>
      </c>
      <c r="H360" s="3">
        <f t="shared" si="44"/>
        <v>1.40096</v>
      </c>
      <c r="I360" s="3">
        <f t="shared" si="45"/>
        <v>4.63856</v>
      </c>
      <c r="J360" s="17">
        <f t="shared" si="41"/>
        <v>26.666666666666668</v>
      </c>
      <c r="K360" s="1">
        <f>'T1. Graduation Rates'!D359*'T1. Graduation Rates'!L359/100</f>
        <v>1.04</v>
      </c>
      <c r="L360" s="35">
        <f t="shared" si="46"/>
        <v>0.1821248</v>
      </c>
      <c r="M360" s="35">
        <f t="shared" si="47"/>
        <v>0.60301280000000002</v>
      </c>
      <c r="N360" s="44"/>
      <c r="O360" s="45">
        <f>'T1. Graduation Rates'!C359*'T1. Graduation Rates'!L359*0.0001*0.17512</f>
        <v>1.8326307999999999E-2</v>
      </c>
      <c r="P360" s="45">
        <f>'T1. Graduation Rates'!C359*'T1. Graduation Rates'!L359*0.0001*0.57982</f>
        <v>6.0678163000000007E-2</v>
      </c>
    </row>
    <row r="361" spans="1:16">
      <c r="A361" s="2" t="s">
        <v>152</v>
      </c>
      <c r="B361" t="s">
        <v>399</v>
      </c>
      <c r="C361" s="1">
        <v>160</v>
      </c>
      <c r="D361">
        <v>14</v>
      </c>
      <c r="E361" s="3">
        <f t="shared" si="42"/>
        <v>2.4516800000000001</v>
      </c>
      <c r="F361" s="3">
        <f t="shared" si="43"/>
        <v>8.1174800000000005</v>
      </c>
      <c r="G361">
        <v>7</v>
      </c>
      <c r="H361" s="3">
        <f t="shared" si="44"/>
        <v>1.22584</v>
      </c>
      <c r="I361" s="3">
        <f t="shared" si="45"/>
        <v>4.0587400000000002</v>
      </c>
      <c r="J361" s="17">
        <f t="shared" si="41"/>
        <v>50</v>
      </c>
      <c r="K361" s="1">
        <f>'T1. Graduation Rates'!D360*'T1. Graduation Rates'!L360/100</f>
        <v>2.08</v>
      </c>
      <c r="L361" s="35">
        <f t="shared" si="46"/>
        <v>0.36424960000000001</v>
      </c>
      <c r="M361" s="35">
        <f t="shared" si="47"/>
        <v>1.2060256</v>
      </c>
      <c r="N361" s="44"/>
      <c r="O361" s="45">
        <f>'T1. Graduation Rates'!C360*'T1. Graduation Rates'!L360*0.0001*0.17512</f>
        <v>1.821248E-2</v>
      </c>
      <c r="P361" s="45">
        <f>'T1. Graduation Rates'!C360*'T1. Graduation Rates'!L360*0.0001*0.57982</f>
        <v>6.0301280000000006E-2</v>
      </c>
    </row>
    <row r="362" spans="1:16">
      <c r="A362" s="2" t="s">
        <v>456</v>
      </c>
      <c r="B362" t="s">
        <v>400</v>
      </c>
      <c r="C362" s="1">
        <v>160</v>
      </c>
      <c r="D362">
        <v>17</v>
      </c>
      <c r="E362" s="3">
        <f t="shared" si="42"/>
        <v>2.9770400000000001</v>
      </c>
      <c r="F362" s="3">
        <f t="shared" si="43"/>
        <v>9.8569399999999998</v>
      </c>
      <c r="G362">
        <v>6</v>
      </c>
      <c r="H362" s="3">
        <f t="shared" si="44"/>
        <v>1.0507200000000001</v>
      </c>
      <c r="I362" s="3">
        <f t="shared" si="45"/>
        <v>3.47892</v>
      </c>
      <c r="J362" s="17">
        <f t="shared" si="41"/>
        <v>35.294117647058826</v>
      </c>
      <c r="K362" s="1">
        <f>'T1. Graduation Rates'!D361*'T1. Graduation Rates'!L361/100</f>
        <v>1.17</v>
      </c>
      <c r="L362" s="35">
        <f t="shared" si="46"/>
        <v>0.20489039999999997</v>
      </c>
      <c r="M362" s="35">
        <f t="shared" si="47"/>
        <v>0.67838939999999992</v>
      </c>
      <c r="N362" s="44"/>
      <c r="O362" s="45">
        <f>'T1. Graduation Rates'!C361*'T1. Graduation Rates'!L361*0.0001*0.17512</f>
        <v>1.821248E-2</v>
      </c>
      <c r="P362" s="45">
        <f>'T1. Graduation Rates'!C361*'T1. Graduation Rates'!L361*0.0001*0.57982</f>
        <v>6.0301280000000006E-2</v>
      </c>
    </row>
    <row r="363" spans="1:16">
      <c r="A363" s="2" t="s">
        <v>16</v>
      </c>
      <c r="B363" t="s">
        <v>470</v>
      </c>
      <c r="C363" s="1">
        <v>159</v>
      </c>
      <c r="D363">
        <v>11</v>
      </c>
      <c r="E363" s="3">
        <f t="shared" si="42"/>
        <v>1.92632</v>
      </c>
      <c r="F363" s="3">
        <f t="shared" si="43"/>
        <v>6.3780200000000002</v>
      </c>
      <c r="G363">
        <v>5</v>
      </c>
      <c r="H363" s="3">
        <f t="shared" si="44"/>
        <v>0.87559999999999993</v>
      </c>
      <c r="I363" s="3">
        <f t="shared" si="45"/>
        <v>2.8990999999999998</v>
      </c>
      <c r="J363" s="17">
        <f t="shared" si="41"/>
        <v>45.454545454545446</v>
      </c>
      <c r="K363" s="1">
        <f>'T1. Graduation Rates'!D362*'T1. Graduation Rates'!L362/100</f>
        <v>1.885</v>
      </c>
      <c r="L363" s="35">
        <f t="shared" si="46"/>
        <v>0.33010119999999998</v>
      </c>
      <c r="M363" s="35">
        <f t="shared" si="47"/>
        <v>1.0929607000000001</v>
      </c>
      <c r="N363" s="44"/>
      <c r="O363" s="45">
        <f>'T1. Graduation Rates'!C362*'T1. Graduation Rates'!L362*0.0001*0.17512</f>
        <v>1.8098652000000003E-2</v>
      </c>
      <c r="P363" s="45">
        <f>'T1. Graduation Rates'!C362*'T1. Graduation Rates'!L362*0.0001*0.57982</f>
        <v>5.9924397000000004E-2</v>
      </c>
    </row>
    <row r="364" spans="1:16">
      <c r="A364" s="2" t="s">
        <v>401</v>
      </c>
      <c r="B364" t="s">
        <v>402</v>
      </c>
      <c r="C364" s="1">
        <v>159</v>
      </c>
      <c r="D364">
        <v>8</v>
      </c>
      <c r="E364" s="3">
        <f t="shared" si="42"/>
        <v>1.40096</v>
      </c>
      <c r="F364" s="3">
        <f t="shared" si="43"/>
        <v>4.63856</v>
      </c>
      <c r="G364">
        <v>3</v>
      </c>
      <c r="H364" s="3">
        <f t="shared" si="44"/>
        <v>0.52536000000000005</v>
      </c>
      <c r="I364" s="3">
        <f t="shared" si="45"/>
        <v>1.73946</v>
      </c>
      <c r="J364" s="17">
        <f t="shared" si="41"/>
        <v>37.5</v>
      </c>
      <c r="K364" s="26" t="s">
        <v>485</v>
      </c>
      <c r="L364" s="55" t="s">
        <v>485</v>
      </c>
      <c r="M364" s="55" t="s">
        <v>485</v>
      </c>
      <c r="N364" s="26"/>
      <c r="O364" s="26" t="s">
        <v>485</v>
      </c>
      <c r="P364" s="26" t="s">
        <v>485</v>
      </c>
    </row>
    <row r="365" spans="1:16">
      <c r="A365" s="2" t="s">
        <v>16</v>
      </c>
      <c r="B365" t="s">
        <v>403</v>
      </c>
      <c r="C365" s="1">
        <v>157</v>
      </c>
      <c r="D365">
        <v>12</v>
      </c>
      <c r="E365" s="3">
        <f t="shared" si="42"/>
        <v>2.1014400000000002</v>
      </c>
      <c r="F365" s="3">
        <f t="shared" si="43"/>
        <v>6.95784</v>
      </c>
      <c r="G365">
        <v>4</v>
      </c>
      <c r="H365" s="3">
        <f t="shared" si="44"/>
        <v>0.70047999999999999</v>
      </c>
      <c r="I365" s="3">
        <f t="shared" si="45"/>
        <v>2.31928</v>
      </c>
      <c r="J365" s="17">
        <f t="shared" si="41"/>
        <v>33.333333333333329</v>
      </c>
      <c r="K365" s="1">
        <f>'T1. Graduation Rates'!D364*'T1. Graduation Rates'!L364/100</f>
        <v>1.105</v>
      </c>
      <c r="L365" s="35">
        <f t="shared" si="46"/>
        <v>0.1935076</v>
      </c>
      <c r="M365" s="35">
        <f t="shared" si="47"/>
        <v>0.64070110000000002</v>
      </c>
      <c r="N365" s="44"/>
      <c r="O365" s="45">
        <f>'T1. Graduation Rates'!C364*'T1. Graduation Rates'!L364*0.0001*0.17512</f>
        <v>1.7870996E-2</v>
      </c>
      <c r="P365" s="45">
        <f>'T1. Graduation Rates'!C364*'T1. Graduation Rates'!L364*0.0001*0.57982</f>
        <v>5.9170631000000001E-2</v>
      </c>
    </row>
    <row r="366" spans="1:16">
      <c r="A366" s="2" t="s">
        <v>16</v>
      </c>
      <c r="B366" t="s">
        <v>404</v>
      </c>
      <c r="C366" s="1">
        <v>154</v>
      </c>
      <c r="D366">
        <v>14</v>
      </c>
      <c r="E366" s="3">
        <f t="shared" si="42"/>
        <v>2.4516800000000001</v>
      </c>
      <c r="F366" s="3">
        <f t="shared" si="43"/>
        <v>8.1174800000000005</v>
      </c>
      <c r="G366">
        <v>5</v>
      </c>
      <c r="H366" s="3">
        <f t="shared" si="44"/>
        <v>0.87559999999999993</v>
      </c>
      <c r="I366" s="3">
        <f t="shared" si="45"/>
        <v>2.8990999999999998</v>
      </c>
      <c r="J366" s="17">
        <f t="shared" si="41"/>
        <v>35.714285714285708</v>
      </c>
      <c r="K366" s="1">
        <f>'T1. Graduation Rates'!D365*'T1. Graduation Rates'!L365/100</f>
        <v>1.69</v>
      </c>
      <c r="L366" s="35">
        <f t="shared" si="46"/>
        <v>0.29595279999999996</v>
      </c>
      <c r="M366" s="35">
        <f t="shared" si="47"/>
        <v>0.97989579999999998</v>
      </c>
      <c r="N366" s="44"/>
      <c r="O366" s="45">
        <f>'T1. Graduation Rates'!C365*'T1. Graduation Rates'!L365*0.0001*0.17512</f>
        <v>1.7529512000000001E-2</v>
      </c>
      <c r="P366" s="45">
        <f>'T1. Graduation Rates'!C365*'T1. Graduation Rates'!L365*0.0001*0.57982</f>
        <v>5.8039982000000004E-2</v>
      </c>
    </row>
    <row r="367" spans="1:16">
      <c r="A367" s="2" t="s">
        <v>144</v>
      </c>
      <c r="B367" t="s">
        <v>405</v>
      </c>
      <c r="C367" s="1">
        <v>154</v>
      </c>
      <c r="D367">
        <v>72</v>
      </c>
      <c r="E367" s="3">
        <f t="shared" si="42"/>
        <v>12.608639999999999</v>
      </c>
      <c r="F367" s="3">
        <f t="shared" si="43"/>
        <v>41.747039999999998</v>
      </c>
      <c r="G367">
        <v>7</v>
      </c>
      <c r="H367" s="3">
        <f t="shared" si="44"/>
        <v>1.22584</v>
      </c>
      <c r="I367" s="3">
        <f t="shared" si="45"/>
        <v>4.0587400000000002</v>
      </c>
      <c r="J367" s="17">
        <f t="shared" si="41"/>
        <v>9.7222222222222232</v>
      </c>
      <c r="K367" s="26" t="s">
        <v>485</v>
      </c>
      <c r="L367" s="55" t="s">
        <v>485</v>
      </c>
      <c r="M367" s="55" t="s">
        <v>485</v>
      </c>
      <c r="N367" s="26"/>
      <c r="O367" s="26" t="s">
        <v>485</v>
      </c>
      <c r="P367" s="26" t="s">
        <v>485</v>
      </c>
    </row>
    <row r="368" spans="1:16">
      <c r="A368" s="2" t="s">
        <v>161</v>
      </c>
      <c r="B368" t="s">
        <v>406</v>
      </c>
      <c r="C368" s="1">
        <v>149</v>
      </c>
      <c r="D368">
        <v>58</v>
      </c>
      <c r="E368" s="3">
        <f t="shared" si="42"/>
        <v>10.15696</v>
      </c>
      <c r="F368" s="3">
        <f t="shared" si="43"/>
        <v>33.629559999999998</v>
      </c>
      <c r="G368">
        <v>7</v>
      </c>
      <c r="H368" s="3">
        <f t="shared" si="44"/>
        <v>1.22584</v>
      </c>
      <c r="I368" s="3">
        <f t="shared" si="45"/>
        <v>4.0587400000000002</v>
      </c>
      <c r="J368" s="17">
        <f t="shared" si="41"/>
        <v>12.068965517241381</v>
      </c>
      <c r="K368" s="26" t="s">
        <v>485</v>
      </c>
      <c r="L368" s="55" t="s">
        <v>485</v>
      </c>
      <c r="M368" s="55" t="s">
        <v>485</v>
      </c>
      <c r="N368" s="26"/>
      <c r="O368" s="26" t="s">
        <v>485</v>
      </c>
      <c r="P368" s="26" t="s">
        <v>485</v>
      </c>
    </row>
    <row r="369" spans="1:16">
      <c r="A369" s="2" t="s">
        <v>144</v>
      </c>
      <c r="B369" t="s">
        <v>407</v>
      </c>
      <c r="C369" s="1">
        <v>148</v>
      </c>
      <c r="D369">
        <v>12</v>
      </c>
      <c r="E369" s="3">
        <f t="shared" si="42"/>
        <v>2.1014400000000002</v>
      </c>
      <c r="F369" s="3">
        <f t="shared" si="43"/>
        <v>6.95784</v>
      </c>
      <c r="G369">
        <v>4</v>
      </c>
      <c r="H369" s="3">
        <f t="shared" si="44"/>
        <v>0.70047999999999999</v>
      </c>
      <c r="I369" s="3">
        <f t="shared" si="45"/>
        <v>2.31928</v>
      </c>
      <c r="J369" s="17">
        <f t="shared" si="41"/>
        <v>33.333333333333329</v>
      </c>
      <c r="K369" s="26" t="s">
        <v>485</v>
      </c>
      <c r="L369" s="55" t="s">
        <v>485</v>
      </c>
      <c r="M369" s="55" t="s">
        <v>485</v>
      </c>
      <c r="N369" s="26"/>
      <c r="O369" s="26" t="s">
        <v>485</v>
      </c>
      <c r="P369" s="26" t="s">
        <v>485</v>
      </c>
    </row>
    <row r="370" spans="1:16">
      <c r="A370" s="2" t="s">
        <v>408</v>
      </c>
      <c r="B370" t="s">
        <v>409</v>
      </c>
      <c r="C370" s="1">
        <v>147</v>
      </c>
      <c r="D370">
        <v>7</v>
      </c>
      <c r="E370" s="3">
        <f t="shared" si="42"/>
        <v>1.22584</v>
      </c>
      <c r="F370" s="3">
        <f t="shared" si="43"/>
        <v>4.0587400000000002</v>
      </c>
      <c r="G370">
        <v>5</v>
      </c>
      <c r="H370" s="3">
        <f t="shared" si="44"/>
        <v>0.87559999999999993</v>
      </c>
      <c r="I370" s="3">
        <f t="shared" si="45"/>
        <v>2.8990999999999998</v>
      </c>
      <c r="J370" s="17">
        <f t="shared" si="41"/>
        <v>71.428571428571416</v>
      </c>
      <c r="K370" s="1">
        <f>'T1. Graduation Rates'!D369*'T1. Graduation Rates'!L369/100</f>
        <v>2.34</v>
      </c>
      <c r="L370" s="35">
        <f t="shared" si="46"/>
        <v>0.40978079999999995</v>
      </c>
      <c r="M370" s="35">
        <f t="shared" si="47"/>
        <v>1.3567787999999998</v>
      </c>
      <c r="N370" s="44"/>
      <c r="O370" s="45">
        <f>'T1. Graduation Rates'!C369*'T1. Graduation Rates'!L369*0.0001*0.17512</f>
        <v>1.6732716000000002E-2</v>
      </c>
      <c r="P370" s="45">
        <f>'T1. Graduation Rates'!C369*'T1. Graduation Rates'!L369*0.0001*0.57982</f>
        <v>5.5401801000000007E-2</v>
      </c>
    </row>
    <row r="371" spans="1:16">
      <c r="A371" s="2" t="s">
        <v>5</v>
      </c>
      <c r="B371" t="s">
        <v>410</v>
      </c>
      <c r="C371" s="1">
        <v>145</v>
      </c>
      <c r="D371">
        <v>55</v>
      </c>
      <c r="E371" s="3">
        <f t="shared" si="42"/>
        <v>9.6316000000000006</v>
      </c>
      <c r="F371" s="3">
        <f t="shared" si="43"/>
        <v>31.8901</v>
      </c>
      <c r="G371">
        <v>6</v>
      </c>
      <c r="H371" s="3">
        <f t="shared" si="44"/>
        <v>1.0507200000000001</v>
      </c>
      <c r="I371" s="3">
        <f t="shared" si="45"/>
        <v>3.47892</v>
      </c>
      <c r="J371" s="17">
        <f t="shared" si="41"/>
        <v>10.909090909090908</v>
      </c>
      <c r="K371" s="26" t="s">
        <v>485</v>
      </c>
      <c r="L371" s="55" t="s">
        <v>485</v>
      </c>
      <c r="M371" s="55" t="s">
        <v>485</v>
      </c>
      <c r="N371" s="26"/>
      <c r="O371" s="26" t="s">
        <v>485</v>
      </c>
      <c r="P371" s="26" t="s">
        <v>485</v>
      </c>
    </row>
    <row r="372" spans="1:16">
      <c r="A372" s="2" t="s">
        <v>68</v>
      </c>
      <c r="B372" t="s">
        <v>411</v>
      </c>
      <c r="C372" s="1">
        <v>144</v>
      </c>
      <c r="D372">
        <v>3</v>
      </c>
      <c r="E372" s="3">
        <f t="shared" si="42"/>
        <v>0.52536000000000005</v>
      </c>
      <c r="F372" s="3">
        <f t="shared" si="43"/>
        <v>1.73946</v>
      </c>
      <c r="G372">
        <v>0</v>
      </c>
      <c r="H372" s="3">
        <f t="shared" si="44"/>
        <v>0</v>
      </c>
      <c r="I372" s="3">
        <f t="shared" si="45"/>
        <v>0</v>
      </c>
      <c r="J372" s="17">
        <f t="shared" si="41"/>
        <v>0</v>
      </c>
      <c r="K372" s="26" t="s">
        <v>485</v>
      </c>
      <c r="L372" s="55" t="s">
        <v>485</v>
      </c>
      <c r="M372" s="55" t="s">
        <v>485</v>
      </c>
      <c r="N372" s="26"/>
      <c r="O372" s="26" t="s">
        <v>485</v>
      </c>
      <c r="P372" s="26" t="s">
        <v>485</v>
      </c>
    </row>
    <row r="373" spans="1:16">
      <c r="A373" s="2" t="s">
        <v>21</v>
      </c>
      <c r="B373" t="s">
        <v>412</v>
      </c>
      <c r="C373" s="1">
        <v>144</v>
      </c>
      <c r="D373">
        <v>23</v>
      </c>
      <c r="E373" s="3">
        <f t="shared" si="42"/>
        <v>4.0277599999999998</v>
      </c>
      <c r="F373" s="3">
        <f t="shared" si="43"/>
        <v>13.33586</v>
      </c>
      <c r="G373">
        <v>7</v>
      </c>
      <c r="H373" s="3">
        <f t="shared" si="44"/>
        <v>1.22584</v>
      </c>
      <c r="I373" s="3">
        <f t="shared" si="45"/>
        <v>4.0587400000000002</v>
      </c>
      <c r="J373" s="17">
        <f t="shared" si="41"/>
        <v>30.434782608695656</v>
      </c>
      <c r="K373" s="1">
        <f>'T1. Graduation Rates'!D372*'T1. Graduation Rates'!L372/100</f>
        <v>1.885</v>
      </c>
      <c r="L373" s="35">
        <f t="shared" si="46"/>
        <v>0.33010119999999998</v>
      </c>
      <c r="M373" s="35">
        <f t="shared" si="47"/>
        <v>1.0929607000000001</v>
      </c>
      <c r="N373" s="44"/>
      <c r="O373" s="45">
        <f>'T1. Graduation Rates'!C372*'T1. Graduation Rates'!L372*0.0001*0.17512</f>
        <v>1.6391231999999999E-2</v>
      </c>
      <c r="P373" s="45">
        <f>'T1. Graduation Rates'!C372*'T1. Graduation Rates'!L372*0.0001*0.57982</f>
        <v>5.4271152000000003E-2</v>
      </c>
    </row>
    <row r="374" spans="1:16">
      <c r="A374" s="2" t="s">
        <v>63</v>
      </c>
      <c r="B374" t="s">
        <v>413</v>
      </c>
      <c r="C374" s="1">
        <v>140</v>
      </c>
      <c r="D374">
        <v>22</v>
      </c>
      <c r="E374" s="3">
        <f t="shared" si="42"/>
        <v>3.8526400000000001</v>
      </c>
      <c r="F374" s="3">
        <f t="shared" si="43"/>
        <v>12.75604</v>
      </c>
      <c r="G374">
        <v>6</v>
      </c>
      <c r="H374" s="3">
        <f t="shared" si="44"/>
        <v>1.0507200000000001</v>
      </c>
      <c r="I374" s="3">
        <f t="shared" si="45"/>
        <v>3.47892</v>
      </c>
      <c r="J374" s="17">
        <f t="shared" si="41"/>
        <v>27.27272727272727</v>
      </c>
      <c r="K374" s="1">
        <f>'T1. Graduation Rates'!D373*'T1. Graduation Rates'!L373/100</f>
        <v>1.17</v>
      </c>
      <c r="L374" s="35">
        <f t="shared" si="46"/>
        <v>0.20489039999999997</v>
      </c>
      <c r="M374" s="35">
        <f t="shared" si="47"/>
        <v>0.67838939999999992</v>
      </c>
      <c r="N374" s="44"/>
      <c r="O374" s="45">
        <f>'T1. Graduation Rates'!C373*'T1. Graduation Rates'!L373*0.0001*0.17512</f>
        <v>1.5935919999999999E-2</v>
      </c>
      <c r="P374" s="45">
        <f>'T1. Graduation Rates'!C373*'T1. Graduation Rates'!L373*0.0001*0.57982</f>
        <v>5.2763619999999997E-2</v>
      </c>
    </row>
    <row r="375" spans="1:16">
      <c r="A375" s="2" t="s">
        <v>5</v>
      </c>
      <c r="B375" t="s">
        <v>414</v>
      </c>
      <c r="C375" s="1">
        <v>139</v>
      </c>
      <c r="D375">
        <v>24</v>
      </c>
      <c r="E375" s="3">
        <f t="shared" si="42"/>
        <v>4.2028800000000004</v>
      </c>
      <c r="F375" s="3">
        <f t="shared" si="43"/>
        <v>13.91568</v>
      </c>
      <c r="G375">
        <v>12</v>
      </c>
      <c r="H375" s="3">
        <f t="shared" si="44"/>
        <v>2.1014400000000002</v>
      </c>
      <c r="I375" s="3">
        <f t="shared" si="45"/>
        <v>6.95784</v>
      </c>
      <c r="J375" s="17">
        <f t="shared" si="41"/>
        <v>50</v>
      </c>
      <c r="K375" s="1">
        <f>'T1. Graduation Rates'!D374*'T1. Graduation Rates'!L374/100</f>
        <v>3.25</v>
      </c>
      <c r="L375" s="35">
        <f t="shared" si="46"/>
        <v>0.56913999999999998</v>
      </c>
      <c r="M375" s="35">
        <f t="shared" si="47"/>
        <v>1.884415</v>
      </c>
      <c r="N375" s="44"/>
      <c r="O375" s="45">
        <f>'T1. Graduation Rates'!C374*'T1. Graduation Rates'!L374*0.0001*0.17512</f>
        <v>1.5822091999999999E-2</v>
      </c>
      <c r="P375" s="45">
        <f>'T1. Graduation Rates'!C374*'T1. Graduation Rates'!L374*0.0001*0.57982</f>
        <v>5.2386737000000003E-2</v>
      </c>
    </row>
    <row r="376" spans="1:16">
      <c r="A376" s="2" t="s">
        <v>113</v>
      </c>
      <c r="B376" t="s">
        <v>415</v>
      </c>
      <c r="C376" s="1">
        <v>139</v>
      </c>
      <c r="D376">
        <v>118</v>
      </c>
      <c r="E376" s="3">
        <f t="shared" si="42"/>
        <v>20.664159999999999</v>
      </c>
      <c r="F376" s="3">
        <f t="shared" si="43"/>
        <v>68.418760000000006</v>
      </c>
      <c r="G376">
        <v>70</v>
      </c>
      <c r="H376" s="3">
        <f t="shared" si="44"/>
        <v>12.2584</v>
      </c>
      <c r="I376" s="3">
        <f t="shared" si="45"/>
        <v>40.587400000000002</v>
      </c>
      <c r="J376" s="17">
        <f t="shared" si="41"/>
        <v>59.322033898305079</v>
      </c>
      <c r="K376" s="26" t="s">
        <v>485</v>
      </c>
      <c r="L376" s="55" t="s">
        <v>485</v>
      </c>
      <c r="M376" s="55" t="s">
        <v>485</v>
      </c>
      <c r="N376" s="26"/>
      <c r="O376" s="26" t="s">
        <v>485</v>
      </c>
      <c r="P376" s="26" t="s">
        <v>485</v>
      </c>
    </row>
    <row r="377" spans="1:16">
      <c r="A377" s="2" t="s">
        <v>367</v>
      </c>
      <c r="B377" t="s">
        <v>416</v>
      </c>
      <c r="C377" s="1">
        <v>138</v>
      </c>
      <c r="D377">
        <v>11</v>
      </c>
      <c r="E377" s="3">
        <f t="shared" si="42"/>
        <v>1.92632</v>
      </c>
      <c r="F377" s="3">
        <f t="shared" si="43"/>
        <v>6.3780200000000002</v>
      </c>
      <c r="G377">
        <v>5</v>
      </c>
      <c r="H377" s="3">
        <f t="shared" si="44"/>
        <v>0.87559999999999993</v>
      </c>
      <c r="I377" s="3">
        <f t="shared" si="45"/>
        <v>2.8990999999999998</v>
      </c>
      <c r="J377" s="17">
        <f t="shared" si="41"/>
        <v>45.454545454545446</v>
      </c>
      <c r="K377" s="26" t="s">
        <v>485</v>
      </c>
      <c r="L377" s="55" t="s">
        <v>485</v>
      </c>
      <c r="M377" s="55" t="s">
        <v>485</v>
      </c>
      <c r="N377" s="26"/>
      <c r="O377" s="26" t="s">
        <v>485</v>
      </c>
      <c r="P377" s="26" t="s">
        <v>485</v>
      </c>
    </row>
    <row r="378" spans="1:16">
      <c r="A378" s="2" t="s">
        <v>454</v>
      </c>
      <c r="B378" t="s">
        <v>417</v>
      </c>
      <c r="C378" s="1">
        <v>136</v>
      </c>
      <c r="D378">
        <v>23</v>
      </c>
      <c r="E378" s="3">
        <f t="shared" si="42"/>
        <v>4.0277599999999998</v>
      </c>
      <c r="F378" s="3">
        <f t="shared" si="43"/>
        <v>13.33586</v>
      </c>
      <c r="G378">
        <v>13</v>
      </c>
      <c r="H378" s="3">
        <f t="shared" si="44"/>
        <v>2.2765599999999999</v>
      </c>
      <c r="I378" s="3">
        <f t="shared" si="45"/>
        <v>7.5376599999999998</v>
      </c>
      <c r="J378" s="17">
        <f t="shared" si="41"/>
        <v>56.521739130434781</v>
      </c>
      <c r="K378" s="1">
        <f>'T1. Graduation Rates'!D377*'T1. Graduation Rates'!L377/100</f>
        <v>3.77</v>
      </c>
      <c r="L378" s="35">
        <f t="shared" si="46"/>
        <v>0.66020239999999997</v>
      </c>
      <c r="M378" s="35">
        <f t="shared" si="47"/>
        <v>2.1859214000000002</v>
      </c>
      <c r="N378" s="44"/>
      <c r="O378" s="45">
        <f>'T1. Graduation Rates'!C377*'T1. Graduation Rates'!L377*0.0001*0.17512</f>
        <v>1.5480608000000002E-2</v>
      </c>
      <c r="P378" s="45">
        <f>'T1. Graduation Rates'!C377*'T1. Graduation Rates'!L377*0.0001*0.57982</f>
        <v>5.1256088000000005E-2</v>
      </c>
    </row>
    <row r="379" spans="1:16">
      <c r="A379" s="2" t="s">
        <v>270</v>
      </c>
      <c r="B379" t="s">
        <v>418</v>
      </c>
      <c r="C379" s="1">
        <v>136</v>
      </c>
      <c r="D379">
        <v>18</v>
      </c>
      <c r="E379" s="3">
        <f t="shared" si="42"/>
        <v>3.1521599999999999</v>
      </c>
      <c r="F379" s="3">
        <f t="shared" si="43"/>
        <v>10.43676</v>
      </c>
      <c r="G379">
        <v>3</v>
      </c>
      <c r="H379" s="3">
        <f t="shared" si="44"/>
        <v>0.52536000000000005</v>
      </c>
      <c r="I379" s="3">
        <f t="shared" si="45"/>
        <v>1.73946</v>
      </c>
      <c r="J379" s="17">
        <f t="shared" si="41"/>
        <v>16.666666666666668</v>
      </c>
      <c r="K379" s="26" t="s">
        <v>485</v>
      </c>
      <c r="L379" s="55" t="s">
        <v>485</v>
      </c>
      <c r="M379" s="55" t="s">
        <v>485</v>
      </c>
      <c r="N379" s="26"/>
      <c r="O379" s="26" t="s">
        <v>485</v>
      </c>
      <c r="P379" s="26" t="s">
        <v>485</v>
      </c>
    </row>
    <row r="380" spans="1:16">
      <c r="A380" s="2" t="s">
        <v>16</v>
      </c>
      <c r="B380" t="s">
        <v>419</v>
      </c>
      <c r="C380" s="1">
        <v>134</v>
      </c>
      <c r="D380">
        <v>6</v>
      </c>
      <c r="E380" s="3">
        <f t="shared" si="42"/>
        <v>1.0507200000000001</v>
      </c>
      <c r="F380" s="3">
        <f t="shared" si="43"/>
        <v>3.47892</v>
      </c>
      <c r="G380">
        <v>1</v>
      </c>
      <c r="H380" s="3">
        <f t="shared" si="44"/>
        <v>0.17512</v>
      </c>
      <c r="I380" s="3">
        <f t="shared" si="45"/>
        <v>0.57982</v>
      </c>
      <c r="J380" s="17">
        <f t="shared" si="41"/>
        <v>16.666666666666664</v>
      </c>
      <c r="K380" s="1">
        <f>'T1. Graduation Rates'!D379*'T1. Graduation Rates'!L379/100</f>
        <v>0.52</v>
      </c>
      <c r="L380" s="35">
        <f t="shared" si="46"/>
        <v>9.1062400000000002E-2</v>
      </c>
      <c r="M380" s="35">
        <f t="shared" si="47"/>
        <v>0.30150640000000001</v>
      </c>
      <c r="N380" s="44"/>
      <c r="O380" s="45">
        <f>'T1. Graduation Rates'!C379*'T1. Graduation Rates'!L379*0.0001*0.17512</f>
        <v>1.5252952000000002E-2</v>
      </c>
      <c r="P380" s="45">
        <f>'T1. Graduation Rates'!C379*'T1. Graduation Rates'!L379*0.0001*0.57982</f>
        <v>5.0502322000000009E-2</v>
      </c>
    </row>
    <row r="381" spans="1:16">
      <c r="A381" s="2" t="s">
        <v>3</v>
      </c>
      <c r="B381" t="s">
        <v>420</v>
      </c>
      <c r="C381" s="1">
        <v>134</v>
      </c>
      <c r="D381">
        <v>78</v>
      </c>
      <c r="E381" s="3">
        <f t="shared" si="42"/>
        <v>13.65936</v>
      </c>
      <c r="F381" s="3">
        <f t="shared" si="43"/>
        <v>45.225960000000001</v>
      </c>
      <c r="G381">
        <v>15</v>
      </c>
      <c r="H381" s="3">
        <f t="shared" si="44"/>
        <v>2.6267999999999998</v>
      </c>
      <c r="I381" s="3">
        <f t="shared" si="45"/>
        <v>8.6973000000000003</v>
      </c>
      <c r="J381" s="17">
        <f t="shared" si="41"/>
        <v>19.230769230769234</v>
      </c>
      <c r="K381" s="1">
        <f>'T1. Graduation Rates'!D380*'T1. Graduation Rates'!L380/100</f>
        <v>1.43</v>
      </c>
      <c r="L381" s="35">
        <f t="shared" si="46"/>
        <v>0.25042159999999997</v>
      </c>
      <c r="M381" s="35">
        <f t="shared" si="47"/>
        <v>0.82914259999999995</v>
      </c>
      <c r="N381" s="44"/>
      <c r="O381" s="45">
        <f>'T1. Graduation Rates'!C380*'T1. Graduation Rates'!L380*0.0001*0.17512</f>
        <v>1.5252952000000002E-2</v>
      </c>
      <c r="P381" s="45">
        <f>'T1. Graduation Rates'!C380*'T1. Graduation Rates'!L380*0.0001*0.57982</f>
        <v>5.0502322000000009E-2</v>
      </c>
    </row>
    <row r="382" spans="1:16">
      <c r="A382" s="2" t="s">
        <v>270</v>
      </c>
      <c r="B382" t="s">
        <v>421</v>
      </c>
      <c r="C382" s="1">
        <v>133</v>
      </c>
      <c r="D382">
        <v>16</v>
      </c>
      <c r="E382" s="3">
        <f t="shared" si="42"/>
        <v>2.80192</v>
      </c>
      <c r="F382" s="3">
        <f t="shared" si="43"/>
        <v>9.27712</v>
      </c>
      <c r="G382">
        <v>7</v>
      </c>
      <c r="H382" s="3">
        <f t="shared" si="44"/>
        <v>1.22584</v>
      </c>
      <c r="I382" s="3">
        <f t="shared" si="45"/>
        <v>4.0587400000000002</v>
      </c>
      <c r="J382" s="17">
        <f t="shared" si="41"/>
        <v>43.75</v>
      </c>
      <c r="K382" s="1">
        <f>'T1. Graduation Rates'!D381*'T1. Graduation Rates'!L381/100</f>
        <v>2.08</v>
      </c>
      <c r="L382" s="35">
        <f t="shared" si="46"/>
        <v>0.36424960000000001</v>
      </c>
      <c r="M382" s="35">
        <f t="shared" si="47"/>
        <v>1.2060256</v>
      </c>
      <c r="N382" s="44"/>
      <c r="O382" s="45">
        <f>'T1. Graduation Rates'!C381*'T1. Graduation Rates'!L381*0.0001*0.17512</f>
        <v>1.5139124E-2</v>
      </c>
      <c r="P382" s="45">
        <f>'T1. Graduation Rates'!C381*'T1. Graduation Rates'!L381*0.0001*0.57982</f>
        <v>5.0125439000000001E-2</v>
      </c>
    </row>
    <row r="383" spans="1:16">
      <c r="A383" s="2" t="s">
        <v>456</v>
      </c>
      <c r="B383" t="s">
        <v>422</v>
      </c>
      <c r="C383" s="1">
        <v>133</v>
      </c>
      <c r="D383">
        <v>0</v>
      </c>
      <c r="E383" s="3">
        <f t="shared" si="42"/>
        <v>0</v>
      </c>
      <c r="F383" s="3">
        <f t="shared" si="43"/>
        <v>0</v>
      </c>
      <c r="G383">
        <v>0</v>
      </c>
      <c r="H383" s="3">
        <f t="shared" si="44"/>
        <v>0</v>
      </c>
      <c r="I383" s="3">
        <f t="shared" si="45"/>
        <v>0</v>
      </c>
      <c r="J383" s="39" t="s">
        <v>485</v>
      </c>
      <c r="K383" s="26" t="s">
        <v>485</v>
      </c>
      <c r="L383" s="55" t="s">
        <v>485</v>
      </c>
      <c r="M383" s="55" t="s">
        <v>485</v>
      </c>
      <c r="N383" s="26"/>
      <c r="O383" s="26" t="s">
        <v>485</v>
      </c>
      <c r="P383" s="26" t="s">
        <v>485</v>
      </c>
    </row>
    <row r="384" spans="1:16">
      <c r="A384" s="2" t="s">
        <v>180</v>
      </c>
      <c r="B384" t="s">
        <v>471</v>
      </c>
      <c r="C384" s="1">
        <v>133</v>
      </c>
      <c r="D384">
        <v>8</v>
      </c>
      <c r="E384" s="3">
        <f t="shared" si="42"/>
        <v>1.40096</v>
      </c>
      <c r="F384" s="3">
        <f t="shared" si="43"/>
        <v>4.63856</v>
      </c>
      <c r="G384">
        <v>3</v>
      </c>
      <c r="H384" s="3">
        <f t="shared" si="44"/>
        <v>0.52536000000000005</v>
      </c>
      <c r="I384" s="3">
        <f t="shared" si="45"/>
        <v>1.73946</v>
      </c>
      <c r="J384" s="17">
        <f t="shared" si="41"/>
        <v>37.5</v>
      </c>
      <c r="K384" s="1">
        <f>'T1. Graduation Rates'!D383*'T1. Graduation Rates'!L383/100</f>
        <v>1.56</v>
      </c>
      <c r="L384" s="35">
        <f t="shared" si="46"/>
        <v>0.27318720000000002</v>
      </c>
      <c r="M384" s="35">
        <f t="shared" si="47"/>
        <v>0.90451920000000008</v>
      </c>
      <c r="N384" s="44"/>
      <c r="O384" s="45">
        <f>'T1. Graduation Rates'!C383*'T1. Graduation Rates'!L383*0.0001*0.17512</f>
        <v>1.5139124E-2</v>
      </c>
      <c r="P384" s="45">
        <f>'T1. Graduation Rates'!C383*'T1. Graduation Rates'!L383*0.0001*0.57982</f>
        <v>5.0125439000000001E-2</v>
      </c>
    </row>
    <row r="385" spans="1:16">
      <c r="A385" s="2" t="s">
        <v>367</v>
      </c>
      <c r="B385" t="s">
        <v>423</v>
      </c>
      <c r="C385" s="1">
        <v>132</v>
      </c>
      <c r="D385">
        <v>19</v>
      </c>
      <c r="E385" s="3">
        <f t="shared" si="42"/>
        <v>3.32728</v>
      </c>
      <c r="F385" s="3">
        <f t="shared" si="43"/>
        <v>11.016579999999999</v>
      </c>
      <c r="G385">
        <v>2</v>
      </c>
      <c r="H385" s="3">
        <f t="shared" si="44"/>
        <v>0.35024</v>
      </c>
      <c r="I385" s="3">
        <f t="shared" si="45"/>
        <v>1.15964</v>
      </c>
      <c r="J385" s="17">
        <f t="shared" si="41"/>
        <v>10.526315789473685</v>
      </c>
      <c r="K385" s="26" t="s">
        <v>485</v>
      </c>
      <c r="L385" s="55" t="s">
        <v>485</v>
      </c>
      <c r="M385" s="55" t="s">
        <v>485</v>
      </c>
      <c r="N385" s="26"/>
      <c r="O385" s="26" t="s">
        <v>485</v>
      </c>
      <c r="P385" s="26" t="s">
        <v>485</v>
      </c>
    </row>
    <row r="386" spans="1:16">
      <c r="A386" s="2" t="s">
        <v>16</v>
      </c>
      <c r="B386" t="s">
        <v>424</v>
      </c>
      <c r="C386" s="1">
        <v>131</v>
      </c>
      <c r="D386">
        <v>61</v>
      </c>
      <c r="E386" s="3">
        <f t="shared" si="42"/>
        <v>10.682320000000001</v>
      </c>
      <c r="F386" s="3">
        <f t="shared" si="43"/>
        <v>35.369019999999999</v>
      </c>
      <c r="G386">
        <v>20</v>
      </c>
      <c r="H386" s="3">
        <f t="shared" si="44"/>
        <v>3.5023999999999997</v>
      </c>
      <c r="I386" s="3">
        <f t="shared" si="45"/>
        <v>11.596399999999999</v>
      </c>
      <c r="J386" s="17">
        <f t="shared" si="41"/>
        <v>32.786885245901637</v>
      </c>
      <c r="K386" s="1">
        <f>'T1. Graduation Rates'!D385*'T1. Graduation Rates'!L385/100</f>
        <v>2.0150000000000001</v>
      </c>
      <c r="L386" s="35">
        <f t="shared" si="46"/>
        <v>0.35286680000000004</v>
      </c>
      <c r="M386" s="35">
        <f t="shared" si="47"/>
        <v>1.1683373000000001</v>
      </c>
      <c r="N386" s="44"/>
      <c r="O386" s="45">
        <f>'T1. Graduation Rates'!C385*'T1. Graduation Rates'!L385*0.0001*0.17512</f>
        <v>1.4911468000000001E-2</v>
      </c>
      <c r="P386" s="45">
        <f>'T1. Graduation Rates'!C385*'T1. Graduation Rates'!L385*0.0001*0.57982</f>
        <v>4.9371673000000005E-2</v>
      </c>
    </row>
    <row r="387" spans="1:16">
      <c r="A387" s="2" t="s">
        <v>226</v>
      </c>
      <c r="B387" t="s">
        <v>425</v>
      </c>
      <c r="C387" s="1">
        <v>131</v>
      </c>
      <c r="D387">
        <v>98</v>
      </c>
      <c r="E387" s="3">
        <f t="shared" si="42"/>
        <v>17.161760000000001</v>
      </c>
      <c r="F387" s="3">
        <f t="shared" si="43"/>
        <v>56.822360000000003</v>
      </c>
      <c r="G387">
        <v>47</v>
      </c>
      <c r="H387" s="3">
        <f t="shared" si="44"/>
        <v>8.2306399999999993</v>
      </c>
      <c r="I387" s="3">
        <f t="shared" si="45"/>
        <v>27.251539999999999</v>
      </c>
      <c r="J387" s="17">
        <f t="shared" si="41"/>
        <v>47.959183673469383</v>
      </c>
      <c r="K387" s="1">
        <f>'T1. Graduation Rates'!D386*'T1. Graduation Rates'!L386/100</f>
        <v>3.7050000000000001</v>
      </c>
      <c r="L387" s="35">
        <f t="shared" si="46"/>
        <v>0.64881960000000005</v>
      </c>
      <c r="M387" s="35">
        <f t="shared" si="47"/>
        <v>2.1482331000000001</v>
      </c>
      <c r="N387" s="44"/>
      <c r="O387" s="45">
        <f>'T1. Graduation Rates'!C386*'T1. Graduation Rates'!L386*0.0001*0.17512</f>
        <v>1.4911468000000001E-2</v>
      </c>
      <c r="P387" s="45">
        <f>'T1. Graduation Rates'!C386*'T1. Graduation Rates'!L386*0.0001*0.57982</f>
        <v>4.9371673000000005E-2</v>
      </c>
    </row>
    <row r="388" spans="1:16">
      <c r="A388" s="2" t="s">
        <v>101</v>
      </c>
      <c r="B388" t="s">
        <v>426</v>
      </c>
      <c r="C388" s="1">
        <v>129</v>
      </c>
      <c r="D388">
        <v>11</v>
      </c>
      <c r="E388" s="3">
        <f t="shared" si="42"/>
        <v>1.92632</v>
      </c>
      <c r="F388" s="3">
        <f t="shared" si="43"/>
        <v>6.3780200000000002</v>
      </c>
      <c r="G388">
        <v>3</v>
      </c>
      <c r="H388" s="3">
        <f t="shared" si="44"/>
        <v>0.52536000000000005</v>
      </c>
      <c r="I388" s="3">
        <f t="shared" si="45"/>
        <v>1.73946</v>
      </c>
      <c r="J388" s="17">
        <f t="shared" si="41"/>
        <v>27.27272727272727</v>
      </c>
      <c r="K388" s="1">
        <f>'T1. Graduation Rates'!D387*'T1. Graduation Rates'!L387/100</f>
        <v>1.105</v>
      </c>
      <c r="L388" s="35">
        <f t="shared" si="46"/>
        <v>0.1935076</v>
      </c>
      <c r="M388" s="35">
        <f t="shared" si="47"/>
        <v>0.64070110000000002</v>
      </c>
      <c r="N388" s="44"/>
      <c r="O388" s="45">
        <f>'T1. Graduation Rates'!C387*'T1. Graduation Rates'!L387*0.0001*0.17512</f>
        <v>1.4683812000000001E-2</v>
      </c>
      <c r="P388" s="45">
        <f>'T1. Graduation Rates'!C387*'T1. Graduation Rates'!L387*0.0001*0.57982</f>
        <v>4.8617907000000002E-2</v>
      </c>
    </row>
    <row r="389" spans="1:16">
      <c r="A389" s="2" t="s">
        <v>5</v>
      </c>
      <c r="B389" t="s">
        <v>427</v>
      </c>
      <c r="C389" s="1">
        <v>127</v>
      </c>
      <c r="D389">
        <v>6</v>
      </c>
      <c r="E389" s="3">
        <f t="shared" si="42"/>
        <v>1.0507200000000001</v>
      </c>
      <c r="F389" s="3">
        <f t="shared" si="43"/>
        <v>3.47892</v>
      </c>
      <c r="G389">
        <v>4</v>
      </c>
      <c r="H389" s="3">
        <f t="shared" si="44"/>
        <v>0.70047999999999999</v>
      </c>
      <c r="I389" s="3">
        <f t="shared" si="45"/>
        <v>2.31928</v>
      </c>
      <c r="J389" s="17">
        <f t="shared" ref="J389:J405" si="48">(I389/F389)*100</f>
        <v>66.666666666666657</v>
      </c>
      <c r="K389" s="1">
        <f>'T1. Graduation Rates'!D388*'T1. Graduation Rates'!L388/100</f>
        <v>2.145</v>
      </c>
      <c r="L389" s="35">
        <f t="shared" si="46"/>
        <v>0.37563239999999998</v>
      </c>
      <c r="M389" s="35">
        <f t="shared" si="47"/>
        <v>1.2437138999999999</v>
      </c>
      <c r="N389" s="44"/>
      <c r="O389" s="45">
        <f>'T1. Graduation Rates'!C388*'T1. Graduation Rates'!L388*0.0001*0.17512</f>
        <v>1.4456156E-2</v>
      </c>
      <c r="P389" s="45">
        <f>'T1. Graduation Rates'!C388*'T1. Graduation Rates'!L388*0.0001*0.57982</f>
        <v>4.7864140999999999E-2</v>
      </c>
    </row>
    <row r="390" spans="1:16">
      <c r="A390" s="2" t="s">
        <v>305</v>
      </c>
      <c r="B390" t="s">
        <v>428</v>
      </c>
      <c r="C390" s="1">
        <v>125</v>
      </c>
      <c r="D390">
        <v>89</v>
      </c>
      <c r="E390" s="3">
        <f t="shared" si="42"/>
        <v>15.58568</v>
      </c>
      <c r="F390" s="3">
        <f t="shared" si="43"/>
        <v>51.60398</v>
      </c>
      <c r="G390">
        <v>23</v>
      </c>
      <c r="H390" s="3">
        <f t="shared" si="44"/>
        <v>4.0277599999999998</v>
      </c>
      <c r="I390" s="3">
        <f t="shared" si="45"/>
        <v>13.33586</v>
      </c>
      <c r="J390" s="17">
        <f t="shared" si="48"/>
        <v>25.842696629213485</v>
      </c>
      <c r="K390" s="1">
        <f>'T1. Graduation Rates'!D389*'T1. Graduation Rates'!L389/100</f>
        <v>1.82</v>
      </c>
      <c r="L390" s="35">
        <f t="shared" si="46"/>
        <v>0.31871840000000001</v>
      </c>
      <c r="M390" s="35">
        <f t="shared" si="47"/>
        <v>1.0552724</v>
      </c>
      <c r="N390" s="44"/>
      <c r="O390" s="45">
        <f>'T1. Graduation Rates'!C389*'T1. Graduation Rates'!L389*0.0001*0.17512</f>
        <v>1.42285E-2</v>
      </c>
      <c r="P390" s="45">
        <f>'T1. Graduation Rates'!C389*'T1. Graduation Rates'!L389*0.0001*0.57982</f>
        <v>4.7110375000000003E-2</v>
      </c>
    </row>
    <row r="391" spans="1:16">
      <c r="A391" s="2" t="s">
        <v>125</v>
      </c>
      <c r="B391" t="s">
        <v>429</v>
      </c>
      <c r="C391" s="1">
        <v>124</v>
      </c>
      <c r="D391">
        <v>82</v>
      </c>
      <c r="E391" s="3">
        <f t="shared" si="42"/>
        <v>14.35984</v>
      </c>
      <c r="F391" s="3">
        <f t="shared" si="43"/>
        <v>47.54524</v>
      </c>
      <c r="G391">
        <v>41</v>
      </c>
      <c r="H391" s="3">
        <f t="shared" si="44"/>
        <v>7.1799200000000001</v>
      </c>
      <c r="I391" s="3">
        <f t="shared" si="45"/>
        <v>23.77262</v>
      </c>
      <c r="J391" s="17">
        <f t="shared" si="48"/>
        <v>50</v>
      </c>
      <c r="K391" s="26" t="s">
        <v>485</v>
      </c>
      <c r="L391" s="55" t="s">
        <v>485</v>
      </c>
      <c r="M391" s="55" t="s">
        <v>485</v>
      </c>
      <c r="N391" s="26"/>
      <c r="O391" s="26" t="s">
        <v>485</v>
      </c>
      <c r="P391" s="26" t="s">
        <v>485</v>
      </c>
    </row>
    <row r="392" spans="1:16">
      <c r="A392" s="2" t="s">
        <v>207</v>
      </c>
      <c r="B392" t="s">
        <v>430</v>
      </c>
      <c r="C392" s="1">
        <v>124</v>
      </c>
      <c r="D392">
        <v>18</v>
      </c>
      <c r="E392" s="3">
        <f t="shared" si="42"/>
        <v>3.1521599999999999</v>
      </c>
      <c r="F392" s="3">
        <f t="shared" si="43"/>
        <v>10.43676</v>
      </c>
      <c r="G392">
        <v>9</v>
      </c>
      <c r="H392" s="3">
        <f t="shared" si="44"/>
        <v>1.5760799999999999</v>
      </c>
      <c r="I392" s="3">
        <f t="shared" si="45"/>
        <v>5.2183799999999998</v>
      </c>
      <c r="J392" s="17">
        <f t="shared" si="48"/>
        <v>50</v>
      </c>
      <c r="K392" s="1">
        <f>'T1. Graduation Rates'!D391*'T1. Graduation Rates'!L391/100</f>
        <v>1.82</v>
      </c>
      <c r="L392" s="35">
        <f t="shared" si="46"/>
        <v>0.31871840000000001</v>
      </c>
      <c r="M392" s="35">
        <f t="shared" si="47"/>
        <v>1.0552724</v>
      </c>
      <c r="N392" s="44"/>
      <c r="O392" s="45">
        <f>'T1. Graduation Rates'!C391*'T1. Graduation Rates'!L391*0.0001*0.17512</f>
        <v>1.4114672E-2</v>
      </c>
      <c r="P392" s="45">
        <f>'T1. Graduation Rates'!C391*'T1. Graduation Rates'!L391*0.0001*0.57982</f>
        <v>4.6733492000000001E-2</v>
      </c>
    </row>
    <row r="393" spans="1:16">
      <c r="A393" s="2" t="s">
        <v>401</v>
      </c>
      <c r="B393" t="s">
        <v>431</v>
      </c>
      <c r="C393" s="1">
        <v>123</v>
      </c>
      <c r="D393">
        <v>18</v>
      </c>
      <c r="E393" s="3">
        <f t="shared" si="42"/>
        <v>3.1521599999999999</v>
      </c>
      <c r="F393" s="3">
        <f t="shared" si="43"/>
        <v>10.43676</v>
      </c>
      <c r="G393">
        <v>6</v>
      </c>
      <c r="H393" s="3">
        <f t="shared" si="44"/>
        <v>1.0507200000000001</v>
      </c>
      <c r="I393" s="3">
        <f t="shared" si="45"/>
        <v>3.47892</v>
      </c>
      <c r="J393" s="17">
        <f t="shared" si="48"/>
        <v>33.333333333333336</v>
      </c>
      <c r="K393" s="1">
        <f>'T1. Graduation Rates'!D392*'T1. Graduation Rates'!L392/100</f>
        <v>1.56</v>
      </c>
      <c r="L393" s="35">
        <f t="shared" si="46"/>
        <v>0.27318720000000002</v>
      </c>
      <c r="M393" s="35">
        <f t="shared" si="47"/>
        <v>0.90451920000000008</v>
      </c>
      <c r="N393" s="44"/>
      <c r="O393" s="45">
        <f>'T1. Graduation Rates'!C392*'T1. Graduation Rates'!L392*0.0001*0.17512</f>
        <v>1.4000844000000002E-2</v>
      </c>
      <c r="P393" s="45">
        <f>'T1. Graduation Rates'!C392*'T1. Graduation Rates'!L392*0.0001*0.57982</f>
        <v>4.6356609000000007E-2</v>
      </c>
    </row>
    <row r="394" spans="1:16">
      <c r="A394" s="2" t="s">
        <v>46</v>
      </c>
      <c r="B394" t="s">
        <v>432</v>
      </c>
      <c r="C394" s="1">
        <v>123</v>
      </c>
      <c r="D394">
        <v>12</v>
      </c>
      <c r="E394" s="3">
        <f t="shared" si="42"/>
        <v>2.1014400000000002</v>
      </c>
      <c r="F394" s="3">
        <f t="shared" si="43"/>
        <v>6.95784</v>
      </c>
      <c r="H394" s="3">
        <f t="shared" si="44"/>
        <v>0</v>
      </c>
      <c r="I394" s="3">
        <f t="shared" si="45"/>
        <v>0</v>
      </c>
      <c r="J394" s="17">
        <f t="shared" si="48"/>
        <v>0</v>
      </c>
      <c r="K394" s="26" t="s">
        <v>485</v>
      </c>
      <c r="L394" s="55" t="s">
        <v>485</v>
      </c>
      <c r="M394" s="55" t="s">
        <v>485</v>
      </c>
      <c r="N394" s="26"/>
      <c r="O394" s="26" t="s">
        <v>485</v>
      </c>
      <c r="P394" s="26" t="s">
        <v>485</v>
      </c>
    </row>
    <row r="395" spans="1:16">
      <c r="A395" s="2" t="s">
        <v>63</v>
      </c>
      <c r="B395" t="s">
        <v>433</v>
      </c>
      <c r="C395" s="1">
        <v>122</v>
      </c>
      <c r="D395">
        <v>18</v>
      </c>
      <c r="E395" s="3">
        <f t="shared" si="42"/>
        <v>3.1521599999999999</v>
      </c>
      <c r="F395" s="3">
        <f t="shared" si="43"/>
        <v>10.43676</v>
      </c>
      <c r="G395">
        <v>5</v>
      </c>
      <c r="H395" s="3">
        <f t="shared" si="44"/>
        <v>0.87559999999999993</v>
      </c>
      <c r="I395" s="3">
        <f t="shared" si="45"/>
        <v>2.8990999999999998</v>
      </c>
      <c r="J395" s="17">
        <f t="shared" si="48"/>
        <v>27.777777777777779</v>
      </c>
      <c r="K395" s="1">
        <f>'T1. Graduation Rates'!D394*'T1. Graduation Rates'!L394/100</f>
        <v>1.3</v>
      </c>
      <c r="L395" s="35">
        <f t="shared" si="46"/>
        <v>0.227656</v>
      </c>
      <c r="M395" s="35">
        <f t="shared" si="47"/>
        <v>0.75376600000000005</v>
      </c>
      <c r="N395" s="44"/>
      <c r="O395" s="45">
        <f>'T1. Graduation Rates'!C394*'T1. Graduation Rates'!L394*0.0001*0.17512</f>
        <v>1.3887016000000002E-2</v>
      </c>
      <c r="P395" s="45">
        <f>'T1. Graduation Rates'!C394*'T1. Graduation Rates'!L394*0.0001*0.57982</f>
        <v>4.5979726000000005E-2</v>
      </c>
    </row>
    <row r="396" spans="1:16">
      <c r="A396" s="2" t="s">
        <v>16</v>
      </c>
      <c r="B396" t="s">
        <v>434</v>
      </c>
      <c r="C396" s="1">
        <v>121</v>
      </c>
      <c r="D396">
        <v>22</v>
      </c>
      <c r="E396" s="3">
        <f t="shared" si="42"/>
        <v>3.8526400000000001</v>
      </c>
      <c r="F396" s="3">
        <f t="shared" si="43"/>
        <v>12.75604</v>
      </c>
      <c r="G396">
        <v>8</v>
      </c>
      <c r="H396" s="3">
        <f t="shared" si="44"/>
        <v>1.40096</v>
      </c>
      <c r="I396" s="3">
        <f t="shared" si="45"/>
        <v>4.63856</v>
      </c>
      <c r="J396" s="17">
        <f t="shared" si="48"/>
        <v>36.363636363636367</v>
      </c>
      <c r="K396" s="1">
        <f>'T1. Graduation Rates'!D395*'T1. Graduation Rates'!L395/100</f>
        <v>1.69</v>
      </c>
      <c r="L396" s="35">
        <f t="shared" si="46"/>
        <v>0.29595279999999996</v>
      </c>
      <c r="M396" s="35">
        <f t="shared" si="47"/>
        <v>0.97989579999999998</v>
      </c>
      <c r="N396" s="44"/>
      <c r="O396" s="45">
        <f>'T1. Graduation Rates'!C395*'T1. Graduation Rates'!L395*0.0001*0.17512</f>
        <v>1.3773187999999999E-2</v>
      </c>
      <c r="P396" s="45">
        <f>'T1. Graduation Rates'!C395*'T1. Graduation Rates'!L395*0.0001*0.57982</f>
        <v>4.5602842999999997E-2</v>
      </c>
    </row>
    <row r="397" spans="1:16">
      <c r="A397" s="2" t="s">
        <v>435</v>
      </c>
      <c r="B397" t="s">
        <v>436</v>
      </c>
      <c r="C397" s="1">
        <v>115</v>
      </c>
      <c r="D397">
        <v>6</v>
      </c>
      <c r="E397" s="3">
        <f t="shared" si="42"/>
        <v>1.0507200000000001</v>
      </c>
      <c r="F397" s="3">
        <f t="shared" si="43"/>
        <v>3.47892</v>
      </c>
      <c r="G397">
        <v>1</v>
      </c>
      <c r="H397" s="3">
        <f t="shared" si="44"/>
        <v>0.17512</v>
      </c>
      <c r="I397" s="3">
        <f t="shared" si="45"/>
        <v>0.57982</v>
      </c>
      <c r="J397" s="17">
        <f t="shared" si="48"/>
        <v>16.666666666666664</v>
      </c>
      <c r="K397" s="26" t="s">
        <v>485</v>
      </c>
      <c r="L397" s="55" t="s">
        <v>485</v>
      </c>
      <c r="M397" s="55" t="s">
        <v>485</v>
      </c>
      <c r="N397" s="26"/>
      <c r="O397" s="26" t="s">
        <v>485</v>
      </c>
      <c r="P397" s="26" t="s">
        <v>485</v>
      </c>
    </row>
    <row r="398" spans="1:16">
      <c r="A398" s="2" t="s">
        <v>125</v>
      </c>
      <c r="B398" t="s">
        <v>437</v>
      </c>
      <c r="C398" s="1">
        <v>113</v>
      </c>
      <c r="D398">
        <v>4</v>
      </c>
      <c r="E398" s="3">
        <f t="shared" si="42"/>
        <v>0.70047999999999999</v>
      </c>
      <c r="F398" s="3">
        <f t="shared" si="43"/>
        <v>2.31928</v>
      </c>
      <c r="G398">
        <v>0</v>
      </c>
      <c r="H398" s="3">
        <f t="shared" si="44"/>
        <v>0</v>
      </c>
      <c r="I398" s="3">
        <f t="shared" si="45"/>
        <v>0</v>
      </c>
      <c r="J398" s="17">
        <f t="shared" si="48"/>
        <v>0</v>
      </c>
      <c r="K398" s="26" t="s">
        <v>485</v>
      </c>
      <c r="L398" s="55" t="s">
        <v>485</v>
      </c>
      <c r="M398" s="55" t="s">
        <v>485</v>
      </c>
      <c r="N398" s="26"/>
      <c r="O398" s="26" t="s">
        <v>485</v>
      </c>
      <c r="P398" s="26" t="s">
        <v>485</v>
      </c>
    </row>
    <row r="399" spans="1:16">
      <c r="A399" s="2" t="s">
        <v>16</v>
      </c>
      <c r="B399" t="s">
        <v>438</v>
      </c>
      <c r="C399" s="1">
        <v>112</v>
      </c>
      <c r="D399">
        <v>7</v>
      </c>
      <c r="E399" s="3">
        <f t="shared" si="42"/>
        <v>1.22584</v>
      </c>
      <c r="F399" s="3">
        <f t="shared" si="43"/>
        <v>4.0587400000000002</v>
      </c>
      <c r="G399">
        <v>4</v>
      </c>
      <c r="H399" s="3">
        <f t="shared" si="44"/>
        <v>0.70047999999999999</v>
      </c>
      <c r="I399" s="3">
        <f t="shared" si="45"/>
        <v>2.31928</v>
      </c>
      <c r="J399" s="17">
        <f t="shared" si="48"/>
        <v>57.142857142857139</v>
      </c>
      <c r="K399" s="1">
        <f>'T1. Graduation Rates'!D398*'T1. Graduation Rates'!L398/100</f>
        <v>1.17</v>
      </c>
      <c r="L399" s="35">
        <f t="shared" si="46"/>
        <v>0.20489039999999997</v>
      </c>
      <c r="M399" s="35">
        <f t="shared" si="47"/>
        <v>0.67838939999999992</v>
      </c>
      <c r="N399" s="44"/>
      <c r="O399" s="45">
        <f>'T1. Graduation Rates'!C398*'T1. Graduation Rates'!L398*0.0001*0.17512</f>
        <v>1.2748736E-2</v>
      </c>
      <c r="P399" s="45">
        <f>'T1. Graduation Rates'!C398*'T1. Graduation Rates'!L398*0.0001*0.57982</f>
        <v>4.2210896000000005E-2</v>
      </c>
    </row>
    <row r="400" spans="1:16">
      <c r="A400" s="2" t="s">
        <v>439</v>
      </c>
      <c r="B400" t="s">
        <v>440</v>
      </c>
      <c r="C400" s="1">
        <v>111</v>
      </c>
      <c r="D400">
        <v>90</v>
      </c>
      <c r="E400" s="3">
        <f t="shared" si="42"/>
        <v>15.7608</v>
      </c>
      <c r="F400" s="3">
        <f t="shared" si="43"/>
        <v>52.183799999999998</v>
      </c>
      <c r="G400">
        <v>30</v>
      </c>
      <c r="H400" s="3">
        <f t="shared" si="44"/>
        <v>5.2535999999999996</v>
      </c>
      <c r="I400" s="3">
        <f t="shared" si="45"/>
        <v>17.394600000000001</v>
      </c>
      <c r="J400" s="17">
        <f t="shared" si="48"/>
        <v>33.333333333333336</v>
      </c>
      <c r="K400" s="1">
        <f>'T1. Graduation Rates'!D399*'T1. Graduation Rates'!L399/100</f>
        <v>2.4049999999999998</v>
      </c>
      <c r="L400" s="35">
        <f t="shared" si="46"/>
        <v>0.42116359999999997</v>
      </c>
      <c r="M400" s="35">
        <f t="shared" si="47"/>
        <v>1.3944671</v>
      </c>
      <c r="N400" s="44"/>
      <c r="O400" s="45">
        <f>'T1. Graduation Rates'!C399*'T1. Graduation Rates'!L399*0.0001*0.17512</f>
        <v>1.2634908E-2</v>
      </c>
      <c r="P400" s="45">
        <f>'T1. Graduation Rates'!C399*'T1. Graduation Rates'!L399*0.0001*0.57982</f>
        <v>4.1834013000000003E-2</v>
      </c>
    </row>
    <row r="401" spans="1:16">
      <c r="A401" s="2" t="s">
        <v>83</v>
      </c>
      <c r="B401" t="s">
        <v>441</v>
      </c>
      <c r="C401" s="1">
        <v>110</v>
      </c>
      <c r="D401">
        <v>22</v>
      </c>
      <c r="E401" s="3">
        <f t="shared" si="42"/>
        <v>3.8526400000000001</v>
      </c>
      <c r="F401" s="3">
        <f t="shared" si="43"/>
        <v>12.75604</v>
      </c>
      <c r="G401">
        <v>8</v>
      </c>
      <c r="H401" s="3">
        <f t="shared" si="44"/>
        <v>1.40096</v>
      </c>
      <c r="I401" s="3">
        <f t="shared" si="45"/>
        <v>4.63856</v>
      </c>
      <c r="J401" s="17">
        <f t="shared" si="48"/>
        <v>36.363636363636367</v>
      </c>
      <c r="K401" s="1">
        <f>'T1. Graduation Rates'!D400*'T1. Graduation Rates'!L400/100</f>
        <v>2.08</v>
      </c>
      <c r="L401" s="35">
        <f t="shared" si="46"/>
        <v>0.36424960000000001</v>
      </c>
      <c r="M401" s="35">
        <f t="shared" si="47"/>
        <v>1.2060256</v>
      </c>
      <c r="N401" s="44"/>
      <c r="O401" s="45">
        <f>'T1. Graduation Rates'!C400*'T1. Graduation Rates'!L400*0.0001*0.17512</f>
        <v>1.252108E-2</v>
      </c>
      <c r="P401" s="45">
        <f>'T1. Graduation Rates'!C400*'T1. Graduation Rates'!L400*0.0001*0.57982</f>
        <v>4.1457130000000002E-2</v>
      </c>
    </row>
    <row r="402" spans="1:16">
      <c r="A402" s="2" t="s">
        <v>442</v>
      </c>
      <c r="B402" t="s">
        <v>443</v>
      </c>
      <c r="C402" s="1">
        <v>108</v>
      </c>
      <c r="D402">
        <v>36</v>
      </c>
      <c r="E402" s="3">
        <f t="shared" si="42"/>
        <v>6.3043199999999997</v>
      </c>
      <c r="F402" s="3">
        <f t="shared" si="43"/>
        <v>20.873519999999999</v>
      </c>
      <c r="G402">
        <v>3</v>
      </c>
      <c r="H402" s="3">
        <f t="shared" si="44"/>
        <v>0.52536000000000005</v>
      </c>
      <c r="I402" s="3">
        <f t="shared" si="45"/>
        <v>1.73946</v>
      </c>
      <c r="J402" s="17">
        <f t="shared" si="48"/>
        <v>8.3333333333333339</v>
      </c>
      <c r="K402" s="26" t="s">
        <v>485</v>
      </c>
      <c r="L402" s="55" t="s">
        <v>485</v>
      </c>
      <c r="M402" s="55" t="s">
        <v>485</v>
      </c>
      <c r="N402" s="26"/>
      <c r="O402" s="26" t="s">
        <v>485</v>
      </c>
      <c r="P402" s="26" t="s">
        <v>485</v>
      </c>
    </row>
    <row r="403" spans="1:16">
      <c r="A403" s="2" t="s">
        <v>46</v>
      </c>
      <c r="B403" t="s">
        <v>444</v>
      </c>
      <c r="C403" s="1">
        <v>108</v>
      </c>
      <c r="D403">
        <v>15</v>
      </c>
      <c r="E403" s="3">
        <f t="shared" si="42"/>
        <v>2.6267999999999998</v>
      </c>
      <c r="F403" s="3">
        <f t="shared" si="43"/>
        <v>8.6973000000000003</v>
      </c>
      <c r="G403">
        <v>1</v>
      </c>
      <c r="H403" s="3">
        <f t="shared" si="44"/>
        <v>0.17512</v>
      </c>
      <c r="I403" s="3">
        <f t="shared" si="45"/>
        <v>0.57982</v>
      </c>
      <c r="J403" s="17">
        <f t="shared" si="48"/>
        <v>6.666666666666667</v>
      </c>
      <c r="K403" s="26" t="s">
        <v>485</v>
      </c>
      <c r="L403" s="55" t="s">
        <v>485</v>
      </c>
      <c r="M403" s="55" t="s">
        <v>485</v>
      </c>
      <c r="N403" s="26"/>
      <c r="O403" s="26" t="s">
        <v>485</v>
      </c>
      <c r="P403" s="26" t="s">
        <v>485</v>
      </c>
    </row>
    <row r="404" spans="1:16">
      <c r="A404" s="2" t="s">
        <v>73</v>
      </c>
      <c r="B404" t="s">
        <v>445</v>
      </c>
      <c r="C404" s="1">
        <v>107</v>
      </c>
      <c r="D404">
        <v>51</v>
      </c>
      <c r="E404" s="3">
        <f t="shared" si="42"/>
        <v>8.9311199999999999</v>
      </c>
      <c r="F404" s="3">
        <f t="shared" si="43"/>
        <v>29.570820000000001</v>
      </c>
      <c r="G404">
        <v>4</v>
      </c>
      <c r="H404" s="3">
        <f t="shared" si="44"/>
        <v>0.70047999999999999</v>
      </c>
      <c r="I404" s="3">
        <f t="shared" si="45"/>
        <v>2.31928</v>
      </c>
      <c r="J404" s="17">
        <f t="shared" si="48"/>
        <v>7.8431372549019605</v>
      </c>
      <c r="K404" s="26" t="s">
        <v>485</v>
      </c>
      <c r="L404" s="55" t="s">
        <v>485</v>
      </c>
      <c r="M404" s="55" t="s">
        <v>485</v>
      </c>
      <c r="N404" s="26"/>
      <c r="O404" s="26" t="s">
        <v>485</v>
      </c>
      <c r="P404" s="26" t="s">
        <v>485</v>
      </c>
    </row>
    <row r="405" spans="1:16">
      <c r="A405" s="2" t="s">
        <v>453</v>
      </c>
      <c r="B405" s="9" t="s">
        <v>446</v>
      </c>
      <c r="C405" s="36">
        <v>101</v>
      </c>
      <c r="D405" s="9">
        <v>5</v>
      </c>
      <c r="E405" s="14">
        <f t="shared" si="42"/>
        <v>0.87559999999999993</v>
      </c>
      <c r="F405" s="14">
        <f t="shared" si="43"/>
        <v>2.8990999999999998</v>
      </c>
      <c r="G405" s="9">
        <v>1</v>
      </c>
      <c r="H405" s="14">
        <f t="shared" si="44"/>
        <v>0.17512</v>
      </c>
      <c r="I405" s="14">
        <f t="shared" si="45"/>
        <v>0.57982</v>
      </c>
      <c r="J405" s="15">
        <f t="shared" si="48"/>
        <v>20</v>
      </c>
      <c r="K405" s="52" t="s">
        <v>485</v>
      </c>
      <c r="L405" s="56" t="s">
        <v>485</v>
      </c>
      <c r="M405" s="56" t="s">
        <v>485</v>
      </c>
      <c r="N405" s="52"/>
      <c r="O405" s="52" t="s">
        <v>485</v>
      </c>
      <c r="P405" s="52" t="s">
        <v>485</v>
      </c>
    </row>
    <row r="406" spans="1:16">
      <c r="B406" s="38" t="s">
        <v>484</v>
      </c>
      <c r="C406" s="1"/>
      <c r="E406" s="3"/>
      <c r="F406" s="3"/>
      <c r="H406" s="3"/>
      <c r="I406" s="3"/>
      <c r="J406" s="17"/>
    </row>
    <row r="407" spans="1:16">
      <c r="B407" s="38" t="s">
        <v>487</v>
      </c>
      <c r="C407" s="1"/>
      <c r="E407" s="3"/>
      <c r="F407" s="3"/>
      <c r="H407" s="3"/>
      <c r="I407" s="3"/>
      <c r="J407" s="17"/>
    </row>
    <row r="408" spans="1:16">
      <c r="C408" s="1"/>
      <c r="E408" s="3"/>
      <c r="F408" s="3"/>
      <c r="H408" s="3"/>
      <c r="I408" s="3"/>
      <c r="J408" s="17"/>
    </row>
    <row r="409" spans="1:16">
      <c r="C409" s="1"/>
      <c r="E409" s="3"/>
      <c r="F409" s="3"/>
      <c r="H409" s="3"/>
      <c r="I409" s="3"/>
      <c r="J409" s="17"/>
    </row>
    <row r="410" spans="1:16">
      <c r="C410" s="1"/>
      <c r="E410" s="3"/>
      <c r="F410" s="3"/>
      <c r="H410" s="3"/>
      <c r="I410" s="3"/>
      <c r="J410" s="17"/>
    </row>
    <row r="411" spans="1:16">
      <c r="C411" s="1"/>
      <c r="E411" s="3"/>
      <c r="F411" s="3"/>
      <c r="H411" s="3"/>
      <c r="I411" s="3"/>
      <c r="J411" s="17"/>
    </row>
    <row r="412" spans="1:16">
      <c r="C412" s="1"/>
      <c r="E412" s="3"/>
      <c r="F412" s="3"/>
      <c r="H412" s="3"/>
      <c r="I412" s="3"/>
      <c r="J412" s="17"/>
    </row>
    <row r="413" spans="1:16">
      <c r="C413" s="1"/>
      <c r="E413" s="3"/>
      <c r="F413" s="3"/>
      <c r="H413" s="3"/>
      <c r="I413" s="3"/>
      <c r="J413" s="17"/>
    </row>
    <row r="414" spans="1:16">
      <c r="C414" s="1"/>
      <c r="E414" s="3"/>
      <c r="F414" s="3"/>
      <c r="H414" s="3"/>
      <c r="I414" s="3"/>
      <c r="J414" s="17"/>
    </row>
    <row r="415" spans="1:16">
      <c r="C415" s="1"/>
      <c r="E415" s="3"/>
      <c r="F415" s="3"/>
      <c r="H415" s="3"/>
      <c r="I415" s="3"/>
      <c r="J415" s="17"/>
    </row>
    <row r="416" spans="1:16">
      <c r="C416" s="1"/>
      <c r="E416" s="3"/>
      <c r="F416" s="3"/>
      <c r="H416" s="3"/>
      <c r="I416" s="3"/>
      <c r="J416" s="17"/>
    </row>
    <row r="417" spans="3:10">
      <c r="C417" s="1"/>
      <c r="E417" s="3"/>
      <c r="F417" s="3"/>
      <c r="H417" s="3"/>
      <c r="I417" s="3"/>
      <c r="J417" s="17"/>
    </row>
    <row r="418" spans="3:10">
      <c r="C418" s="1"/>
      <c r="E418" s="3"/>
      <c r="F418" s="3"/>
      <c r="H418" s="3"/>
      <c r="I418" s="3"/>
      <c r="J418" s="17"/>
    </row>
    <row r="419" spans="3:10">
      <c r="C419" s="1"/>
      <c r="E419" s="3"/>
      <c r="F419" s="3"/>
      <c r="H419" s="3"/>
      <c r="I419" s="3"/>
      <c r="J419" s="17"/>
    </row>
    <row r="420" spans="3:10">
      <c r="C420" s="1"/>
      <c r="E420" s="3"/>
      <c r="F420" s="3"/>
      <c r="H420" s="3"/>
      <c r="I420" s="3"/>
      <c r="J420" s="17"/>
    </row>
    <row r="421" spans="3:10">
      <c r="C421" s="1"/>
      <c r="E421" s="3"/>
      <c r="F421" s="3"/>
      <c r="H421" s="3"/>
      <c r="I421" s="3"/>
      <c r="J421" s="17"/>
    </row>
    <row r="422" spans="3:10">
      <c r="C422" s="1"/>
      <c r="E422" s="3"/>
      <c r="F422" s="3"/>
      <c r="H422" s="3"/>
      <c r="I422" s="3"/>
      <c r="J422" s="17"/>
    </row>
    <row r="423" spans="3:10">
      <c r="C423" s="1"/>
      <c r="E423" s="3"/>
      <c r="F423" s="3"/>
      <c r="H423" s="3"/>
      <c r="I423" s="3"/>
      <c r="J423" s="17"/>
    </row>
    <row r="424" spans="3:10">
      <c r="C424" s="1"/>
      <c r="E424" s="3"/>
      <c r="F424" s="3"/>
      <c r="H424" s="3"/>
      <c r="I424" s="3"/>
      <c r="J424" s="17"/>
    </row>
    <row r="425" spans="3:10">
      <c r="C425" s="1"/>
      <c r="E425" s="3"/>
      <c r="F425" s="3"/>
      <c r="H425" s="3"/>
      <c r="I425" s="3"/>
      <c r="J425" s="17"/>
    </row>
    <row r="426" spans="3:10">
      <c r="C426" s="1"/>
      <c r="E426" s="3"/>
      <c r="F426" s="3"/>
      <c r="H426" s="3"/>
      <c r="I426" s="3"/>
      <c r="J426" s="17"/>
    </row>
    <row r="427" spans="3:10">
      <c r="C427" s="1"/>
      <c r="E427" s="3"/>
      <c r="F427" s="3"/>
      <c r="H427" s="3"/>
      <c r="I427" s="3"/>
      <c r="J427" s="17"/>
    </row>
    <row r="428" spans="3:10">
      <c r="C428" s="1"/>
      <c r="E428" s="3"/>
      <c r="F428" s="3"/>
      <c r="H428" s="3"/>
      <c r="I428" s="3"/>
      <c r="J428" s="17"/>
    </row>
    <row r="429" spans="3:10">
      <c r="C429" s="1"/>
      <c r="E429" s="3"/>
      <c r="F429" s="3"/>
      <c r="H429" s="3"/>
      <c r="I429" s="3"/>
      <c r="J429" s="17"/>
    </row>
    <row r="430" spans="3:10">
      <c r="C430" s="1"/>
      <c r="E430" s="3"/>
      <c r="F430" s="3"/>
      <c r="H430" s="3"/>
      <c r="I430" s="3"/>
      <c r="J430" s="17"/>
    </row>
    <row r="431" spans="3:10">
      <c r="C431" s="1"/>
      <c r="E431" s="3"/>
      <c r="F431" s="3"/>
      <c r="H431" s="3"/>
      <c r="I431" s="3"/>
      <c r="J431" s="17"/>
    </row>
    <row r="432" spans="3:10">
      <c r="C432" s="1"/>
      <c r="E432" s="3"/>
      <c r="F432" s="3"/>
      <c r="H432" s="3"/>
      <c r="I432" s="3"/>
      <c r="J432" s="17"/>
    </row>
    <row r="433" spans="3:10">
      <c r="C433" s="1"/>
      <c r="E433" s="3"/>
      <c r="F433" s="3"/>
      <c r="H433" s="3"/>
      <c r="I433" s="3"/>
      <c r="J433" s="17"/>
    </row>
    <row r="434" spans="3:10">
      <c r="C434" s="1"/>
      <c r="E434" s="3"/>
      <c r="F434" s="3"/>
      <c r="H434" s="3"/>
      <c r="I434" s="3"/>
      <c r="J434" s="17"/>
    </row>
    <row r="435" spans="3:10">
      <c r="C435" s="1"/>
      <c r="E435" s="3"/>
      <c r="F435" s="3"/>
      <c r="H435" s="3"/>
      <c r="I435" s="3"/>
      <c r="J435" s="17"/>
    </row>
    <row r="436" spans="3:10">
      <c r="C436" s="1"/>
      <c r="E436" s="3"/>
      <c r="F436" s="3"/>
      <c r="H436" s="3"/>
      <c r="I436" s="3"/>
      <c r="J436" s="17"/>
    </row>
    <row r="437" spans="3:10">
      <c r="C437" s="1"/>
      <c r="E437" s="3"/>
      <c r="F437" s="3"/>
      <c r="H437" s="3"/>
      <c r="I437" s="3"/>
      <c r="J437" s="17"/>
    </row>
    <row r="438" spans="3:10">
      <c r="C438" s="1"/>
      <c r="E438" s="3"/>
      <c r="F438" s="3"/>
      <c r="H438" s="3"/>
      <c r="I438" s="3"/>
      <c r="J438" s="17"/>
    </row>
    <row r="439" spans="3:10">
      <c r="C439" s="1"/>
      <c r="E439" s="3"/>
      <c r="F439" s="3"/>
      <c r="H439" s="3"/>
      <c r="I439" s="3"/>
      <c r="J439" s="17"/>
    </row>
    <row r="440" spans="3:10">
      <c r="C440" s="1"/>
      <c r="E440" s="3"/>
      <c r="F440" s="3"/>
      <c r="H440" s="3"/>
      <c r="I440" s="3"/>
      <c r="J440" s="17"/>
    </row>
    <row r="441" spans="3:10">
      <c r="C441" s="1"/>
      <c r="E441" s="3"/>
      <c r="F441" s="3"/>
      <c r="H441" s="3"/>
      <c r="I441" s="3"/>
      <c r="J441" s="17"/>
    </row>
    <row r="442" spans="3:10">
      <c r="C442" s="1"/>
      <c r="E442" s="3"/>
      <c r="F442" s="3"/>
      <c r="H442" s="3"/>
      <c r="I442" s="3"/>
      <c r="J442" s="17"/>
    </row>
    <row r="443" spans="3:10">
      <c r="C443" s="1"/>
      <c r="E443" s="3"/>
      <c r="F443" s="3"/>
      <c r="H443" s="3"/>
      <c r="I443" s="3"/>
      <c r="J443" s="17"/>
    </row>
    <row r="444" spans="3:10">
      <c r="C444" s="1"/>
      <c r="E444" s="3"/>
      <c r="F444" s="3"/>
      <c r="H444" s="3"/>
      <c r="I444" s="3"/>
      <c r="J444" s="17"/>
    </row>
    <row r="445" spans="3:10">
      <c r="C445" s="1"/>
      <c r="E445" s="3"/>
      <c r="F445" s="3"/>
      <c r="H445" s="3"/>
      <c r="I445" s="3"/>
      <c r="J445" s="17"/>
    </row>
    <row r="446" spans="3:10">
      <c r="C446" s="1"/>
      <c r="E446" s="3"/>
      <c r="F446" s="3"/>
      <c r="H446" s="3"/>
      <c r="I446" s="3"/>
      <c r="J446" s="17"/>
    </row>
    <row r="447" spans="3:10">
      <c r="C447" s="1"/>
      <c r="E447" s="3"/>
      <c r="F447" s="3"/>
      <c r="H447" s="3"/>
      <c r="I447" s="3"/>
      <c r="J447" s="17"/>
    </row>
    <row r="448" spans="3:10">
      <c r="C448" s="1"/>
      <c r="E448" s="3"/>
      <c r="F448" s="3"/>
      <c r="H448" s="3"/>
      <c r="I448" s="3"/>
      <c r="J448" s="17"/>
    </row>
    <row r="449" spans="3:10">
      <c r="C449" s="1"/>
      <c r="E449" s="3"/>
      <c r="F449" s="3"/>
      <c r="H449" s="3"/>
      <c r="I449" s="3"/>
      <c r="J449" s="17"/>
    </row>
    <row r="450" spans="3:10">
      <c r="C450" s="1"/>
      <c r="E450" s="3"/>
      <c r="F450" s="3"/>
      <c r="H450" s="3"/>
      <c r="I450" s="3"/>
      <c r="J450" s="17"/>
    </row>
    <row r="451" spans="3:10">
      <c r="C451" s="1"/>
      <c r="E451" s="3"/>
      <c r="F451" s="3"/>
      <c r="H451" s="3"/>
      <c r="I451" s="3"/>
      <c r="J451" s="17"/>
    </row>
    <row r="452" spans="3:10">
      <c r="C452" s="1"/>
      <c r="E452" s="3"/>
      <c r="F452" s="3"/>
      <c r="H452" s="3"/>
      <c r="I452" s="3"/>
      <c r="J452" s="17"/>
    </row>
    <row r="453" spans="3:10">
      <c r="C453" s="1"/>
      <c r="E453" s="3"/>
      <c r="F453" s="3"/>
      <c r="H453" s="3"/>
      <c r="I453" s="3"/>
      <c r="J453" s="17"/>
    </row>
    <row r="454" spans="3:10">
      <c r="C454" s="1"/>
      <c r="E454" s="3"/>
      <c r="F454" s="3"/>
      <c r="H454" s="3"/>
      <c r="I454" s="3"/>
      <c r="J454" s="17"/>
    </row>
    <row r="455" spans="3:10">
      <c r="C455" s="1"/>
      <c r="E455" s="3"/>
      <c r="F455" s="3"/>
      <c r="H455" s="3"/>
      <c r="I455" s="3"/>
      <c r="J455" s="17"/>
    </row>
    <row r="456" spans="3:10">
      <c r="C456" s="1"/>
      <c r="E456" s="3"/>
      <c r="F456" s="3"/>
      <c r="H456" s="3"/>
      <c r="I456" s="3"/>
      <c r="J456" s="17"/>
    </row>
    <row r="457" spans="3:10">
      <c r="C457" s="1"/>
      <c r="E457" s="3"/>
      <c r="F457" s="3"/>
      <c r="H457" s="3"/>
      <c r="I457" s="3"/>
      <c r="J457" s="17"/>
    </row>
    <row r="458" spans="3:10">
      <c r="C458" s="1"/>
      <c r="E458" s="3"/>
      <c r="F458" s="3"/>
      <c r="H458" s="3"/>
      <c r="I458" s="3"/>
      <c r="J458" s="17"/>
    </row>
    <row r="459" spans="3:10">
      <c r="C459" s="1"/>
      <c r="E459" s="3"/>
      <c r="F459" s="3"/>
      <c r="H459" s="3"/>
      <c r="I459" s="3"/>
      <c r="J459" s="17"/>
    </row>
    <row r="460" spans="3:10">
      <c r="C460" s="1"/>
      <c r="E460" s="3"/>
      <c r="F460" s="3"/>
      <c r="H460" s="3"/>
      <c r="I460" s="3"/>
      <c r="J460" s="17"/>
    </row>
    <row r="461" spans="3:10">
      <c r="C461" s="1"/>
      <c r="E461" s="3"/>
      <c r="F461" s="3"/>
      <c r="H461" s="3"/>
      <c r="I461" s="3"/>
      <c r="J461" s="17"/>
    </row>
    <row r="462" spans="3:10">
      <c r="C462" s="1"/>
      <c r="E462" s="3"/>
      <c r="F462" s="3"/>
      <c r="H462" s="3"/>
      <c r="I462" s="3"/>
      <c r="J462" s="17"/>
    </row>
    <row r="463" spans="3:10">
      <c r="C463" s="1"/>
      <c r="E463" s="3"/>
      <c r="F463" s="3"/>
      <c r="H463" s="3"/>
      <c r="I463" s="3"/>
      <c r="J463" s="17"/>
    </row>
    <row r="464" spans="3:10">
      <c r="C464" s="1"/>
      <c r="E464" s="3"/>
      <c r="F464" s="3"/>
      <c r="H464" s="3"/>
      <c r="I464" s="3"/>
      <c r="J464" s="17"/>
    </row>
    <row r="465" spans="3:10">
      <c r="C465" s="1"/>
      <c r="E465" s="3"/>
      <c r="F465" s="3"/>
      <c r="H465" s="3"/>
      <c r="I465" s="3"/>
      <c r="J465" s="17"/>
    </row>
    <row r="466" spans="3:10">
      <c r="C466" s="1"/>
      <c r="E466" s="3"/>
      <c r="F466" s="3"/>
      <c r="H466" s="3"/>
      <c r="I466" s="3"/>
      <c r="J466" s="17"/>
    </row>
    <row r="467" spans="3:10">
      <c r="C467" s="1"/>
      <c r="E467" s="3"/>
      <c r="F467" s="3"/>
      <c r="H467" s="3"/>
      <c r="I467" s="3"/>
      <c r="J467" s="17"/>
    </row>
    <row r="468" spans="3:10">
      <c r="C468" s="1"/>
      <c r="E468" s="3"/>
      <c r="F468" s="3"/>
      <c r="H468" s="3"/>
      <c r="I468" s="3"/>
      <c r="J468" s="17"/>
    </row>
    <row r="469" spans="3:10">
      <c r="C469" s="1"/>
      <c r="E469" s="3"/>
      <c r="F469" s="3"/>
      <c r="H469" s="3"/>
      <c r="I469" s="3"/>
      <c r="J469" s="17"/>
    </row>
    <row r="470" spans="3:10">
      <c r="C470" s="1"/>
      <c r="E470" s="3"/>
      <c r="F470" s="3"/>
      <c r="H470" s="3"/>
      <c r="I470" s="3"/>
      <c r="J470" s="17"/>
    </row>
    <row r="471" spans="3:10">
      <c r="C471" s="1"/>
      <c r="E471" s="3"/>
      <c r="F471" s="3"/>
      <c r="H471" s="3"/>
      <c r="I471" s="3"/>
      <c r="J471" s="17"/>
    </row>
    <row r="472" spans="3:10">
      <c r="C472" s="1"/>
      <c r="E472" s="3"/>
      <c r="F472" s="3"/>
      <c r="H472" s="3"/>
      <c r="I472" s="3"/>
      <c r="J472" s="17"/>
    </row>
    <row r="473" spans="3:10">
      <c r="C473" s="1"/>
      <c r="E473" s="3"/>
      <c r="F473" s="3"/>
      <c r="H473" s="3"/>
      <c r="I473" s="3"/>
      <c r="J473" s="17"/>
    </row>
    <row r="474" spans="3:10">
      <c r="C474" s="1"/>
      <c r="E474" s="3"/>
      <c r="F474" s="3"/>
      <c r="H474" s="3"/>
      <c r="I474" s="3"/>
      <c r="J474" s="17"/>
    </row>
    <row r="475" spans="3:10">
      <c r="C475" s="1"/>
      <c r="E475" s="3"/>
      <c r="F475" s="3"/>
      <c r="H475" s="3"/>
      <c r="I475" s="3"/>
      <c r="J475" s="17"/>
    </row>
    <row r="476" spans="3:10">
      <c r="C476" s="1"/>
      <c r="E476" s="3"/>
      <c r="F476" s="3"/>
      <c r="H476" s="3"/>
      <c r="I476" s="3"/>
      <c r="J476" s="17"/>
    </row>
    <row r="477" spans="3:10">
      <c r="C477" s="1"/>
      <c r="E477" s="3"/>
      <c r="F477" s="3"/>
      <c r="H477" s="3"/>
      <c r="I477" s="3"/>
      <c r="J477" s="17"/>
    </row>
    <row r="478" spans="3:10">
      <c r="C478" s="1"/>
      <c r="E478" s="3"/>
      <c r="F478" s="3"/>
      <c r="H478" s="3"/>
      <c r="I478" s="3"/>
      <c r="J478" s="17"/>
    </row>
    <row r="479" spans="3:10">
      <c r="C479" s="1"/>
      <c r="E479" s="3"/>
      <c r="F479" s="3"/>
      <c r="H479" s="3"/>
      <c r="I479" s="3"/>
      <c r="J479" s="17"/>
    </row>
    <row r="480" spans="3:10">
      <c r="C480" s="1"/>
      <c r="E480" s="3"/>
      <c r="F480" s="3"/>
      <c r="H480" s="3"/>
      <c r="I480" s="3"/>
      <c r="J480" s="17"/>
    </row>
    <row r="481" spans="3:10">
      <c r="C481" s="1"/>
      <c r="E481" s="3"/>
      <c r="F481" s="3"/>
      <c r="H481" s="3"/>
      <c r="I481" s="3"/>
      <c r="J481" s="17"/>
    </row>
    <row r="482" spans="3:10">
      <c r="C482" s="1"/>
      <c r="E482" s="3"/>
      <c r="F482" s="3"/>
      <c r="H482" s="3"/>
      <c r="I482" s="3"/>
      <c r="J482" s="17"/>
    </row>
    <row r="483" spans="3:10">
      <c r="C483" s="1"/>
      <c r="E483" s="3"/>
      <c r="F483" s="3"/>
      <c r="H483" s="3"/>
      <c r="I483" s="3"/>
      <c r="J483" s="17"/>
    </row>
    <row r="484" spans="3:10">
      <c r="C484" s="1"/>
      <c r="E484" s="3"/>
      <c r="F484" s="3"/>
      <c r="H484" s="3"/>
      <c r="I484" s="3"/>
      <c r="J484" s="17"/>
    </row>
    <row r="485" spans="3:10">
      <c r="C485" s="1"/>
      <c r="E485" s="3"/>
      <c r="F485" s="3"/>
      <c r="H485" s="3"/>
      <c r="I485" s="3"/>
      <c r="J485" s="17"/>
    </row>
    <row r="486" spans="3:10">
      <c r="C486" s="1"/>
      <c r="E486" s="3"/>
      <c r="F486" s="3"/>
      <c r="H486" s="3"/>
      <c r="I486" s="3"/>
      <c r="J486" s="17"/>
    </row>
    <row r="487" spans="3:10">
      <c r="C487" s="1"/>
      <c r="E487" s="3"/>
      <c r="F487" s="3"/>
      <c r="H487" s="3"/>
      <c r="I487" s="3"/>
      <c r="J487" s="17"/>
    </row>
    <row r="488" spans="3:10">
      <c r="C488" s="1"/>
      <c r="E488" s="3"/>
      <c r="F488" s="3"/>
      <c r="H488" s="3"/>
      <c r="I488" s="3"/>
      <c r="J488" s="17"/>
    </row>
    <row r="489" spans="3:10">
      <c r="C489" s="1"/>
      <c r="E489" s="3"/>
      <c r="F489" s="3"/>
      <c r="H489" s="3"/>
      <c r="I489" s="3"/>
      <c r="J489" s="17"/>
    </row>
    <row r="490" spans="3:10">
      <c r="C490" s="1"/>
      <c r="E490" s="3"/>
      <c r="F490" s="3"/>
      <c r="H490" s="3"/>
      <c r="I490" s="3"/>
      <c r="J490" s="17"/>
    </row>
    <row r="491" spans="3:10">
      <c r="C491" s="1"/>
      <c r="E491" s="3"/>
      <c r="F491" s="3"/>
      <c r="H491" s="3"/>
      <c r="I491" s="3"/>
      <c r="J491" s="17"/>
    </row>
    <row r="492" spans="3:10">
      <c r="C492" s="1"/>
      <c r="E492" s="3"/>
      <c r="F492" s="3"/>
      <c r="H492" s="3"/>
      <c r="I492" s="3"/>
      <c r="J492" s="17"/>
    </row>
    <row r="493" spans="3:10">
      <c r="C493" s="1"/>
      <c r="E493" s="3"/>
      <c r="F493" s="3"/>
      <c r="H493" s="3"/>
      <c r="I493" s="3"/>
      <c r="J493" s="17"/>
    </row>
    <row r="494" spans="3:10">
      <c r="C494" s="1"/>
      <c r="E494" s="3"/>
      <c r="F494" s="3"/>
      <c r="H494" s="3"/>
      <c r="I494" s="3"/>
      <c r="J494" s="17"/>
    </row>
    <row r="495" spans="3:10">
      <c r="C495" s="1"/>
      <c r="E495" s="3"/>
      <c r="F495" s="3"/>
      <c r="H495" s="3"/>
      <c r="I495" s="3"/>
      <c r="J495" s="17"/>
    </row>
    <row r="496" spans="3:10">
      <c r="C496" s="1"/>
      <c r="E496" s="3"/>
      <c r="F496" s="3"/>
      <c r="H496" s="3"/>
      <c r="I496" s="3"/>
      <c r="J496" s="17"/>
    </row>
    <row r="497" spans="3:10">
      <c r="C497" s="1"/>
      <c r="E497" s="3"/>
      <c r="F497" s="3"/>
      <c r="H497" s="3"/>
      <c r="I497" s="3"/>
      <c r="J497" s="17"/>
    </row>
    <row r="498" spans="3:10">
      <c r="C498" s="1"/>
      <c r="E498" s="3"/>
      <c r="F498" s="3"/>
      <c r="H498" s="3"/>
      <c r="I498" s="3"/>
      <c r="J498" s="17"/>
    </row>
    <row r="499" spans="3:10">
      <c r="C499" s="1"/>
      <c r="E499" s="3"/>
      <c r="F499" s="3"/>
      <c r="H499" s="3"/>
      <c r="I499" s="3"/>
      <c r="J499" s="17"/>
    </row>
    <row r="500" spans="3:10">
      <c r="C500" s="1"/>
      <c r="E500" s="3"/>
      <c r="F500" s="3"/>
      <c r="H500" s="3"/>
      <c r="I500" s="3"/>
      <c r="J500" s="17"/>
    </row>
    <row r="501" spans="3:10">
      <c r="C501" s="1"/>
      <c r="E501" s="3"/>
      <c r="F501" s="3"/>
      <c r="H501" s="3"/>
      <c r="I501" s="3"/>
      <c r="J501" s="17"/>
    </row>
    <row r="502" spans="3:10">
      <c r="C502" s="1"/>
      <c r="E502" s="3"/>
      <c r="F502" s="3"/>
      <c r="H502" s="3"/>
      <c r="I502" s="3"/>
      <c r="J502" s="17"/>
    </row>
    <row r="503" spans="3:10">
      <c r="C503" s="1"/>
      <c r="E503" s="3"/>
      <c r="F503" s="3"/>
      <c r="H503" s="3"/>
      <c r="I503" s="3"/>
      <c r="J503" s="17"/>
    </row>
    <row r="504" spans="3:10">
      <c r="C504" s="1"/>
      <c r="E504" s="3"/>
      <c r="F504" s="3"/>
      <c r="H504" s="3"/>
      <c r="I504" s="3"/>
      <c r="J504" s="17"/>
    </row>
    <row r="505" spans="3:10">
      <c r="C505" s="1"/>
      <c r="E505" s="3"/>
      <c r="F505" s="3"/>
      <c r="H505" s="3"/>
      <c r="I505" s="3"/>
      <c r="J505" s="17"/>
    </row>
    <row r="506" spans="3:10">
      <c r="C506" s="1"/>
      <c r="E506" s="3"/>
      <c r="F506" s="3"/>
      <c r="H506" s="3"/>
      <c r="I506" s="3"/>
      <c r="J506" s="17"/>
    </row>
    <row r="507" spans="3:10">
      <c r="C507" s="1"/>
      <c r="E507" s="3"/>
      <c r="F507" s="3"/>
      <c r="H507" s="3"/>
      <c r="I507" s="3"/>
      <c r="J507" s="17"/>
    </row>
    <row r="508" spans="3:10">
      <c r="C508" s="1"/>
      <c r="E508" s="3"/>
      <c r="F508" s="3"/>
      <c r="H508" s="3"/>
      <c r="I508" s="3"/>
      <c r="J508" s="17"/>
    </row>
    <row r="509" spans="3:10">
      <c r="C509" s="1"/>
      <c r="E509" s="3"/>
      <c r="F509" s="3"/>
      <c r="H509" s="3"/>
      <c r="I509" s="3"/>
      <c r="J509" s="17"/>
    </row>
    <row r="510" spans="3:10">
      <c r="C510" s="1"/>
      <c r="E510" s="3"/>
      <c r="F510" s="3"/>
      <c r="H510" s="3"/>
      <c r="I510" s="3"/>
      <c r="J510" s="17"/>
    </row>
    <row r="511" spans="3:10">
      <c r="C511" s="1"/>
      <c r="E511" s="3"/>
      <c r="F511" s="3"/>
      <c r="H511" s="3"/>
      <c r="I511" s="3"/>
      <c r="J511" s="17"/>
    </row>
    <row r="512" spans="3:10">
      <c r="C512" s="1"/>
      <c r="E512" s="3"/>
      <c r="F512" s="3"/>
      <c r="H512" s="3"/>
      <c r="I512" s="3"/>
      <c r="J512" s="17"/>
    </row>
    <row r="513" spans="3:10">
      <c r="C513" s="1"/>
      <c r="E513" s="3"/>
      <c r="F513" s="3"/>
      <c r="H513" s="3"/>
      <c r="I513" s="3"/>
      <c r="J513" s="17"/>
    </row>
    <row r="514" spans="3:10">
      <c r="C514" s="1"/>
      <c r="E514" s="3"/>
      <c r="F514" s="3"/>
      <c r="H514" s="3"/>
      <c r="I514" s="3"/>
      <c r="J514" s="17"/>
    </row>
    <row r="515" spans="3:10">
      <c r="C515" s="1"/>
      <c r="E515" s="3"/>
      <c r="F515" s="3"/>
      <c r="H515" s="3"/>
      <c r="I515" s="3"/>
      <c r="J515" s="17"/>
    </row>
    <row r="516" spans="3:10">
      <c r="C516" s="1"/>
      <c r="E516" s="3"/>
      <c r="F516" s="3"/>
      <c r="H516" s="3"/>
      <c r="I516" s="3"/>
      <c r="J516" s="17"/>
    </row>
    <row r="517" spans="3:10">
      <c r="C517" s="1"/>
      <c r="E517" s="3"/>
      <c r="F517" s="3"/>
      <c r="H517" s="3"/>
      <c r="I517" s="3"/>
      <c r="J517" s="17"/>
    </row>
    <row r="518" spans="3:10">
      <c r="C518" s="1"/>
      <c r="E518" s="3"/>
      <c r="F518" s="3"/>
      <c r="H518" s="3"/>
      <c r="I518" s="3"/>
      <c r="J518" s="17"/>
    </row>
    <row r="519" spans="3:10">
      <c r="C519" s="1"/>
      <c r="E519" s="3"/>
      <c r="F519" s="3"/>
      <c r="H519" s="3"/>
      <c r="I519" s="3"/>
      <c r="J519" s="17"/>
    </row>
    <row r="520" spans="3:10">
      <c r="C520" s="1"/>
      <c r="E520" s="3"/>
      <c r="F520" s="3"/>
      <c r="H520" s="3"/>
      <c r="I520" s="3"/>
      <c r="J520" s="17"/>
    </row>
    <row r="521" spans="3:10">
      <c r="C521" s="1"/>
      <c r="E521" s="3"/>
      <c r="F521" s="3"/>
      <c r="H521" s="3"/>
      <c r="I521" s="3"/>
      <c r="J521" s="17"/>
    </row>
    <row r="522" spans="3:10">
      <c r="C522" s="1"/>
      <c r="E522" s="3"/>
      <c r="F522" s="3"/>
      <c r="H522" s="3"/>
      <c r="I522" s="3"/>
      <c r="J522" s="17"/>
    </row>
    <row r="523" spans="3:10">
      <c r="C523" s="1"/>
      <c r="E523" s="3"/>
      <c r="F523" s="3"/>
      <c r="H523" s="3"/>
      <c r="I523" s="3"/>
      <c r="J523" s="17"/>
    </row>
    <row r="524" spans="3:10">
      <c r="C524" s="1"/>
      <c r="E524" s="3"/>
      <c r="F524" s="3"/>
      <c r="H524" s="3"/>
      <c r="I524" s="3"/>
      <c r="J524" s="17"/>
    </row>
    <row r="525" spans="3:10">
      <c r="C525" s="1"/>
      <c r="E525" s="3"/>
      <c r="F525" s="3"/>
      <c r="H525" s="3"/>
      <c r="I525" s="3"/>
      <c r="J525" s="17"/>
    </row>
    <row r="526" spans="3:10">
      <c r="C526" s="1"/>
      <c r="E526" s="3"/>
      <c r="F526" s="3"/>
      <c r="H526" s="3"/>
      <c r="I526" s="3"/>
      <c r="J526" s="17"/>
    </row>
    <row r="527" spans="3:10">
      <c r="C527" s="1"/>
      <c r="E527" s="3"/>
      <c r="F527" s="3"/>
      <c r="H527" s="3"/>
      <c r="I527" s="3"/>
      <c r="J527" s="17"/>
    </row>
    <row r="528" spans="3:10">
      <c r="C528" s="1"/>
      <c r="E528" s="3"/>
      <c r="F528" s="3"/>
      <c r="H528" s="3"/>
      <c r="I528" s="3"/>
      <c r="J528" s="17"/>
    </row>
    <row r="529" spans="3:10">
      <c r="C529" s="1"/>
      <c r="E529" s="3"/>
      <c r="F529" s="3"/>
      <c r="H529" s="3"/>
      <c r="I529" s="3"/>
      <c r="J529" s="17"/>
    </row>
    <row r="530" spans="3:10">
      <c r="C530" s="1"/>
      <c r="E530" s="3"/>
      <c r="F530" s="3"/>
      <c r="H530" s="3"/>
      <c r="I530" s="3"/>
      <c r="J530" s="17"/>
    </row>
    <row r="531" spans="3:10">
      <c r="C531" s="1"/>
      <c r="E531" s="3"/>
      <c r="F531" s="3"/>
      <c r="H531" s="3"/>
      <c r="I531" s="3"/>
      <c r="J531" s="17"/>
    </row>
    <row r="532" spans="3:10">
      <c r="C532" s="1"/>
      <c r="E532" s="3"/>
      <c r="F532" s="3"/>
      <c r="H532" s="3"/>
      <c r="I532" s="3"/>
      <c r="J532" s="17"/>
    </row>
    <row r="533" spans="3:10">
      <c r="C533" s="1"/>
      <c r="E533" s="3"/>
      <c r="F533" s="3"/>
      <c r="H533" s="3"/>
      <c r="I533" s="3"/>
      <c r="J533" s="17"/>
    </row>
    <row r="534" spans="3:10">
      <c r="C534" s="1"/>
      <c r="E534" s="3"/>
      <c r="F534" s="3"/>
      <c r="H534" s="3"/>
      <c r="I534" s="3"/>
      <c r="J534" s="17"/>
    </row>
    <row r="535" spans="3:10">
      <c r="C535" s="1"/>
      <c r="E535" s="3"/>
      <c r="F535" s="3"/>
      <c r="H535" s="3"/>
      <c r="I535" s="3"/>
      <c r="J535" s="17"/>
    </row>
    <row r="536" spans="3:10">
      <c r="C536" s="1"/>
      <c r="E536" s="3"/>
      <c r="F536" s="3"/>
      <c r="H536" s="3"/>
      <c r="I536" s="3"/>
      <c r="J536" s="17"/>
    </row>
    <row r="537" spans="3:10">
      <c r="C537" s="1"/>
      <c r="E537" s="3"/>
      <c r="F537" s="3"/>
      <c r="H537" s="3"/>
      <c r="I537" s="3"/>
      <c r="J537" s="17"/>
    </row>
    <row r="538" spans="3:10">
      <c r="C538" s="1"/>
      <c r="E538" s="3"/>
      <c r="F538" s="3"/>
      <c r="H538" s="3"/>
      <c r="I538" s="3"/>
      <c r="J538" s="17"/>
    </row>
    <row r="539" spans="3:10">
      <c r="C539" s="1"/>
      <c r="E539" s="3"/>
      <c r="F539" s="3"/>
      <c r="H539" s="3"/>
      <c r="I539" s="3"/>
      <c r="J539" s="17"/>
    </row>
    <row r="540" spans="3:10">
      <c r="C540" s="1"/>
      <c r="E540" s="3"/>
      <c r="F540" s="3"/>
      <c r="H540" s="3"/>
      <c r="I540" s="3"/>
      <c r="J540" s="17"/>
    </row>
    <row r="541" spans="3:10">
      <c r="C541" s="1"/>
      <c r="E541" s="3"/>
      <c r="F541" s="3"/>
      <c r="H541" s="3"/>
      <c r="I541" s="3"/>
      <c r="J541" s="17"/>
    </row>
    <row r="542" spans="3:10">
      <c r="C542" s="1"/>
      <c r="E542" s="3"/>
      <c r="F542" s="3"/>
      <c r="H542" s="3"/>
      <c r="I542" s="3"/>
      <c r="J542" s="17"/>
    </row>
    <row r="543" spans="3:10">
      <c r="C543" s="1"/>
      <c r="E543" s="3"/>
      <c r="F543" s="3"/>
      <c r="H543" s="3"/>
      <c r="I543" s="3"/>
      <c r="J543" s="17"/>
    </row>
    <row r="544" spans="3:10">
      <c r="C544" s="1"/>
      <c r="E544" s="3"/>
      <c r="F544" s="3"/>
      <c r="H544" s="3"/>
      <c r="I544" s="3"/>
      <c r="J544" s="17"/>
    </row>
    <row r="545" spans="3:10">
      <c r="C545" s="1"/>
      <c r="E545" s="3"/>
      <c r="F545" s="3"/>
      <c r="H545" s="3"/>
      <c r="I545" s="3"/>
      <c r="J545" s="17"/>
    </row>
    <row r="546" spans="3:10">
      <c r="C546" s="1"/>
      <c r="E546" s="3"/>
      <c r="F546" s="3"/>
      <c r="H546" s="3"/>
      <c r="I546" s="3"/>
      <c r="J546" s="17"/>
    </row>
    <row r="547" spans="3:10">
      <c r="C547" s="1"/>
      <c r="E547" s="3"/>
      <c r="F547" s="3"/>
      <c r="H547" s="3"/>
      <c r="I547" s="3"/>
      <c r="J547" s="17"/>
    </row>
    <row r="548" spans="3:10">
      <c r="C548" s="1"/>
      <c r="E548" s="3"/>
      <c r="F548" s="3"/>
      <c r="H548" s="3"/>
      <c r="I548" s="3"/>
      <c r="J548" s="17"/>
    </row>
    <row r="549" spans="3:10">
      <c r="C549" s="1"/>
      <c r="E549" s="3"/>
      <c r="F549" s="3"/>
      <c r="H549" s="3"/>
      <c r="I549" s="3"/>
      <c r="J549" s="17"/>
    </row>
    <row r="550" spans="3:10">
      <c r="C550" s="1"/>
      <c r="E550" s="3"/>
      <c r="F550" s="3"/>
      <c r="H550" s="3"/>
      <c r="I550" s="3"/>
      <c r="J550" s="17"/>
    </row>
    <row r="551" spans="3:10">
      <c r="C551" s="1"/>
      <c r="E551" s="3"/>
      <c r="F551" s="3"/>
      <c r="H551" s="3"/>
      <c r="I551" s="3"/>
      <c r="J551" s="17"/>
    </row>
    <row r="552" spans="3:10">
      <c r="C552" s="1"/>
      <c r="E552" s="3"/>
      <c r="F552" s="3"/>
      <c r="H552" s="3"/>
      <c r="I552" s="3"/>
      <c r="J552" s="17"/>
    </row>
    <row r="553" spans="3:10">
      <c r="C553" s="1"/>
      <c r="E553" s="3"/>
      <c r="F553" s="3"/>
      <c r="H553" s="3"/>
      <c r="I553" s="3"/>
      <c r="J553" s="17"/>
    </row>
    <row r="554" spans="3:10">
      <c r="C554" s="1"/>
      <c r="E554" s="3"/>
      <c r="F554" s="3"/>
      <c r="H554" s="3"/>
      <c r="I554" s="3"/>
      <c r="J554" s="17"/>
    </row>
    <row r="555" spans="3:10">
      <c r="C555" s="1"/>
      <c r="E555" s="3"/>
      <c r="F555" s="3"/>
      <c r="H555" s="3"/>
      <c r="I555" s="3"/>
      <c r="J555" s="17"/>
    </row>
    <row r="556" spans="3:10">
      <c r="C556" s="1"/>
      <c r="E556" s="3"/>
      <c r="F556" s="3"/>
      <c r="H556" s="3"/>
      <c r="I556" s="3"/>
      <c r="J556" s="17"/>
    </row>
    <row r="557" spans="3:10">
      <c r="C557" s="1"/>
      <c r="E557" s="3"/>
      <c r="F557" s="3"/>
      <c r="H557" s="3"/>
      <c r="I557" s="3"/>
      <c r="J557" s="17"/>
    </row>
    <row r="558" spans="3:10">
      <c r="C558" s="1"/>
      <c r="E558" s="3"/>
      <c r="F558" s="3"/>
      <c r="H558" s="3"/>
      <c r="I558" s="3"/>
      <c r="J558" s="17"/>
    </row>
  </sheetData>
  <mergeCells count="3">
    <mergeCell ref="C2:F2"/>
    <mergeCell ref="G2:P2"/>
    <mergeCell ref="B1:K1"/>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3203125" defaultRowHeight="14" x14ac:dyDescent="0"/>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T1. Graduation Rates</vt:lpstr>
      <vt:lpstr>T2. Losses from Suspensions</vt:lpstr>
      <vt:lpstr>Sheet1</vt:lpstr>
    </vt:vector>
  </TitlesOfParts>
  <Company>IBM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l l</cp:lastModifiedBy>
  <dcterms:created xsi:type="dcterms:W3CDTF">2011-08-01T14:22:18Z</dcterms:created>
  <dcterms:modified xsi:type="dcterms:W3CDTF">2017-03-07T19:32:57Z</dcterms:modified>
</cp:coreProperties>
</file>